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M:\MY\! PODPISANE !!!\RADA UNIWERSYTETU\"/>
    </mc:Choice>
  </mc:AlternateContent>
  <bookViews>
    <workbookView xWindow="0" yWindow="0" windowWidth="28800" windowHeight="12300"/>
  </bookViews>
  <sheets>
    <sheet name="PLAN INW WIELOL.24-27" sheetId="2" r:id="rId1"/>
  </sheets>
  <definedNames>
    <definedName name="_xlnm.Print_Area" localSheetId="0">'PLAN INW WIELOL.24-27'!$A$1:$I$19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7" i="2" l="1"/>
  <c r="E17" i="2"/>
  <c r="F17" i="2"/>
  <c r="G17" i="2"/>
  <c r="H17" i="2"/>
  <c r="D17" i="2"/>
  <c r="I19" i="2"/>
  <c r="H19" i="2"/>
  <c r="G19" i="2"/>
  <c r="F19" i="2"/>
  <c r="E19" i="2"/>
  <c r="D19" i="2"/>
  <c r="I18" i="2"/>
  <c r="H18" i="2"/>
  <c r="G18" i="2"/>
  <c r="F18" i="2"/>
  <c r="E18" i="2"/>
  <c r="D18" i="2"/>
  <c r="B16" i="2"/>
  <c r="B15" i="2"/>
  <c r="B14" i="2"/>
  <c r="B13" i="2"/>
  <c r="B12" i="2"/>
  <c r="B10" i="2"/>
  <c r="B8" i="2"/>
  <c r="B6" i="2"/>
  <c r="B19" i="2" l="1"/>
  <c r="B18" i="2"/>
  <c r="B17" i="2"/>
</calcChain>
</file>

<file path=xl/sharedStrings.xml><?xml version="1.0" encoding="utf-8"?>
<sst xmlns="http://schemas.openxmlformats.org/spreadsheetml/2006/main" count="38" uniqueCount="25">
  <si>
    <t>PLAN INWESTYCJI WIELOLETNICH</t>
  </si>
  <si>
    <t>w tys. zł</t>
  </si>
  <si>
    <t>Nazwa zadania inwestycyjnego</t>
  </si>
  <si>
    <t>wartość nakładów całkowitych brutto</t>
  </si>
  <si>
    <t>źródło 
finansowania</t>
  </si>
  <si>
    <t>WYKONANIE</t>
  </si>
  <si>
    <t>PLAN</t>
  </si>
  <si>
    <t>rok 2023
i wcześniejsze</t>
  </si>
  <si>
    <t>kolejne lata</t>
  </si>
  <si>
    <t>Poprawa efektywnosci energetycznej Biblioteki Głównej</t>
  </si>
  <si>
    <t>środki własne UMK</t>
  </si>
  <si>
    <t>FEnIKŚ</t>
  </si>
  <si>
    <t>Poprawa efektywnosci energetycznej Rektoratu</t>
  </si>
  <si>
    <t>Budowa Centrum Nauk Technicznych Wydziału Fizyki, Astronomii i Informatyki Stosowanej UMK w Toruniu</t>
  </si>
  <si>
    <t>MNiSW</t>
  </si>
  <si>
    <t>Remont generalny pracowni oraz wymiana wyposażenia w kostce C6 na Wydziale Chemii</t>
  </si>
  <si>
    <t>Wykonanie projektu i robót budowlanych dotyczących Kopernikańskiego Ośrodka Integracji</t>
  </si>
  <si>
    <t>Modernizacja systemu telekomunikacyjnego z wykorzystaniem technologii VoIP</t>
  </si>
  <si>
    <t>Modernizacja zewnętrznej sieci kanalizacji sanitarnej, deszczowej, technologicznej i wodociągowej przy budynkach Wydziału Chemii</t>
  </si>
  <si>
    <t>WSzP - Zakup i montaż windy osobowej</t>
  </si>
  <si>
    <t>RAZEM</t>
  </si>
  <si>
    <t>w tym: środki własne UMK - część toruńska</t>
  </si>
  <si>
    <t>w tym: Subwencja MNiSW na utrzymanie potencjału dydaktycznego i badawczego</t>
  </si>
  <si>
    <t>Subwencja MNiSW</t>
  </si>
  <si>
    <t>Załacznik do uchwałyNr 9 Rady Uniwersytetu z dnia 23 kwietnia 2024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</si>
</sst>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z_ł_-;\-* #,##0.00\ _z_ł_-;_-* &quot;-&quot;??\ _z_ł_-;_-@_-"/>
    <numFmt numFmtId="165" formatCode="#,##0.0"/>
  </numFmts>
  <fonts count="7"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8FDB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0" applyFont="1" applyFill="1"/>
    <xf numFmtId="0" fontId="2" fillId="0" borderId="0" xfId="0" applyFont="1"/>
    <xf numFmtId="0" fontId="4" fillId="0" borderId="0" xfId="0" applyFont="1" applyFill="1"/>
    <xf numFmtId="165" fontId="2" fillId="0" borderId="0" xfId="0" applyNumberFormat="1" applyFont="1" applyFill="1"/>
    <xf numFmtId="0" fontId="2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65" fontId="3" fillId="0" borderId="1" xfId="0" applyNumberFormat="1" applyFont="1" applyFill="1" applyBorder="1" applyAlignment="1">
      <alignment horizontal="right" vertical="center"/>
    </xf>
    <xf numFmtId="0" fontId="3" fillId="0" borderId="2" xfId="0" applyFont="1" applyFill="1" applyBorder="1" applyAlignment="1">
      <alignment horizontal="left" vertical="center" wrapText="1"/>
    </xf>
    <xf numFmtId="165" fontId="3" fillId="0" borderId="2" xfId="1" applyNumberFormat="1" applyFont="1" applyFill="1" applyBorder="1" applyAlignment="1">
      <alignment horizontal="right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4" fillId="0" borderId="5" xfId="0" applyFont="1" applyFill="1" applyBorder="1" applyAlignment="1">
      <alignment vertical="center"/>
    </xf>
    <xf numFmtId="165" fontId="6" fillId="0" borderId="1" xfId="1" applyNumberFormat="1" applyFont="1" applyFill="1" applyBorder="1" applyAlignment="1">
      <alignment horizontal="right" vertical="center"/>
    </xf>
    <xf numFmtId="0" fontId="4" fillId="0" borderId="4" xfId="0" applyFont="1" applyFill="1" applyBorder="1" applyAlignment="1">
      <alignment vertical="center"/>
    </xf>
    <xf numFmtId="3" fontId="6" fillId="2" borderId="1" xfId="0" applyNumberFormat="1" applyFont="1" applyFill="1" applyBorder="1" applyAlignment="1">
      <alignment vertical="center"/>
    </xf>
    <xf numFmtId="165" fontId="6" fillId="2" borderId="4" xfId="0" applyNumberFormat="1" applyFont="1" applyFill="1" applyBorder="1" applyAlignment="1">
      <alignment horizontal="right" vertical="center" wrapText="1"/>
    </xf>
    <xf numFmtId="3" fontId="6" fillId="2" borderId="1" xfId="1" applyNumberFormat="1" applyFont="1" applyFill="1" applyBorder="1" applyAlignment="1">
      <alignment horizontal="right" vertical="center"/>
    </xf>
    <xf numFmtId="165" fontId="6" fillId="2" borderId="1" xfId="1" applyNumberFormat="1" applyFont="1" applyFill="1" applyBorder="1" applyAlignment="1">
      <alignment horizontal="right" vertical="center"/>
    </xf>
    <xf numFmtId="3" fontId="6" fillId="2" borderId="1" xfId="0" applyNumberFormat="1" applyFont="1" applyFill="1" applyBorder="1" applyAlignment="1">
      <alignment vertical="center" wrapText="1"/>
    </xf>
    <xf numFmtId="165" fontId="0" fillId="0" borderId="0" xfId="0" applyNumberFormat="1"/>
    <xf numFmtId="4" fontId="6" fillId="2" borderId="1" xfId="1" applyNumberFormat="1" applyFont="1" applyFill="1" applyBorder="1" applyAlignment="1">
      <alignment horizontal="right" vertical="center"/>
    </xf>
    <xf numFmtId="0" fontId="3" fillId="0" borderId="2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165" fontId="3" fillId="0" borderId="2" xfId="1" applyNumberFormat="1" applyFont="1" applyFill="1" applyBorder="1" applyAlignment="1">
      <alignment horizontal="right" vertical="center"/>
    </xf>
    <xf numFmtId="165" fontId="3" fillId="0" borderId="3" xfId="1" applyNumberFormat="1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1"/>
  <sheetViews>
    <sheetView tabSelected="1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M8" sqref="M8"/>
    </sheetView>
  </sheetViews>
  <sheetFormatPr defaultRowHeight="14.25"/>
  <cols>
    <col min="1" max="1" width="42.75" customWidth="1"/>
    <col min="2" max="9" width="15.75" customWidth="1"/>
  </cols>
  <sheetData>
    <row r="1" spans="1:18">
      <c r="A1" s="1"/>
      <c r="B1" s="1"/>
      <c r="C1" s="2"/>
      <c r="D1" s="2"/>
      <c r="E1" s="2"/>
      <c r="F1" s="33" t="s">
        <v>24</v>
      </c>
      <c r="G1" s="33"/>
      <c r="H1" s="33"/>
      <c r="I1" s="33"/>
    </row>
    <row r="2" spans="1:18">
      <c r="A2" s="3" t="s">
        <v>0</v>
      </c>
      <c r="B2" s="4"/>
      <c r="C2" s="2"/>
      <c r="D2" s="2"/>
      <c r="E2" s="2"/>
      <c r="F2" s="5"/>
      <c r="G2" s="5"/>
      <c r="H2" s="5"/>
      <c r="I2" s="5"/>
    </row>
    <row r="3" spans="1:18">
      <c r="A3" s="1"/>
      <c r="B3" s="1"/>
      <c r="C3" s="2"/>
      <c r="D3" s="2"/>
      <c r="E3" s="2"/>
      <c r="F3" s="6"/>
      <c r="G3" s="6"/>
      <c r="H3" s="7"/>
      <c r="I3" s="7" t="s">
        <v>1</v>
      </c>
    </row>
    <row r="4" spans="1:18">
      <c r="A4" s="31" t="s">
        <v>2</v>
      </c>
      <c r="B4" s="32" t="s">
        <v>3</v>
      </c>
      <c r="C4" s="32" t="s">
        <v>4</v>
      </c>
      <c r="D4" s="8" t="s">
        <v>5</v>
      </c>
      <c r="E4" s="8" t="s">
        <v>6</v>
      </c>
      <c r="F4" s="8" t="s">
        <v>6</v>
      </c>
      <c r="G4" s="8" t="s">
        <v>6</v>
      </c>
      <c r="H4" s="8" t="s">
        <v>6</v>
      </c>
      <c r="I4" s="8" t="s">
        <v>6</v>
      </c>
    </row>
    <row r="5" spans="1:18" ht="25.5">
      <c r="A5" s="31"/>
      <c r="B5" s="32"/>
      <c r="C5" s="31"/>
      <c r="D5" s="9" t="s">
        <v>7</v>
      </c>
      <c r="E5" s="8">
        <v>2024</v>
      </c>
      <c r="F5" s="8">
        <v>2025</v>
      </c>
      <c r="G5" s="8">
        <v>2026</v>
      </c>
      <c r="H5" s="8">
        <v>2027</v>
      </c>
      <c r="I5" s="8" t="s">
        <v>8</v>
      </c>
    </row>
    <row r="6" spans="1:18" ht="42" customHeight="1">
      <c r="A6" s="27" t="s">
        <v>9</v>
      </c>
      <c r="B6" s="29">
        <f>SUM(D6:I7)</f>
        <v>34468.299999999996</v>
      </c>
      <c r="C6" s="10" t="s">
        <v>10</v>
      </c>
      <c r="D6" s="11">
        <v>80.2</v>
      </c>
      <c r="E6" s="11">
        <v>1.2</v>
      </c>
      <c r="F6" s="11">
        <v>3254.7</v>
      </c>
      <c r="G6" s="11">
        <v>6506.9</v>
      </c>
      <c r="H6" s="11">
        <v>3257.9</v>
      </c>
      <c r="I6" s="11">
        <v>0</v>
      </c>
      <c r="K6" s="25"/>
      <c r="L6" s="25"/>
      <c r="M6" s="25"/>
      <c r="N6" s="25"/>
      <c r="O6" s="25"/>
      <c r="P6" s="25"/>
      <c r="Q6" s="25"/>
      <c r="R6" s="25"/>
    </row>
    <row r="7" spans="1:18" ht="42" customHeight="1">
      <c r="A7" s="28"/>
      <c r="B7" s="30"/>
      <c r="C7" s="10" t="s">
        <v>11</v>
      </c>
      <c r="D7" s="11">
        <v>0</v>
      </c>
      <c r="E7" s="11">
        <v>6.7</v>
      </c>
      <c r="F7" s="11">
        <v>5339</v>
      </c>
      <c r="G7" s="11">
        <v>10664.1</v>
      </c>
      <c r="H7" s="11">
        <v>5357.6</v>
      </c>
      <c r="I7" s="11">
        <v>0</v>
      </c>
      <c r="K7" s="25"/>
      <c r="L7" s="25"/>
      <c r="M7" s="25"/>
      <c r="N7" s="25"/>
      <c r="O7" s="25"/>
      <c r="P7" s="25"/>
      <c r="Q7" s="25"/>
      <c r="R7" s="25"/>
    </row>
    <row r="8" spans="1:18" ht="42" customHeight="1">
      <c r="A8" s="27" t="s">
        <v>12</v>
      </c>
      <c r="B8" s="29">
        <f>SUM(D8:I9)</f>
        <v>22531.8</v>
      </c>
      <c r="C8" s="10" t="s">
        <v>10</v>
      </c>
      <c r="D8" s="11">
        <v>61.2</v>
      </c>
      <c r="E8" s="11">
        <v>1.2</v>
      </c>
      <c r="F8" s="11">
        <v>338.1</v>
      </c>
      <c r="G8" s="11">
        <v>2717.4</v>
      </c>
      <c r="H8" s="11">
        <v>2481.4</v>
      </c>
      <c r="I8" s="11">
        <v>0</v>
      </c>
      <c r="K8" s="25"/>
      <c r="L8" s="25"/>
      <c r="M8" s="25"/>
      <c r="N8" s="25"/>
      <c r="O8" s="25"/>
      <c r="P8" s="25"/>
      <c r="Q8" s="25"/>
      <c r="R8" s="25"/>
    </row>
    <row r="9" spans="1:18" ht="42" customHeight="1">
      <c r="A9" s="28"/>
      <c r="B9" s="30"/>
      <c r="C9" s="10" t="s">
        <v>11</v>
      </c>
      <c r="D9" s="11">
        <v>0</v>
      </c>
      <c r="E9" s="11">
        <v>6.7</v>
      </c>
      <c r="F9" s="11">
        <v>1916.2</v>
      </c>
      <c r="G9" s="11">
        <v>8173.9</v>
      </c>
      <c r="H9" s="11">
        <v>6835.7</v>
      </c>
      <c r="I9" s="11">
        <v>0</v>
      </c>
      <c r="K9" s="25"/>
      <c r="L9" s="25"/>
      <c r="M9" s="25"/>
      <c r="N9" s="25"/>
      <c r="O9" s="25"/>
      <c r="P9" s="25"/>
      <c r="Q9" s="25"/>
      <c r="R9" s="25"/>
    </row>
    <row r="10" spans="1:18" ht="42" customHeight="1">
      <c r="A10" s="27" t="s">
        <v>13</v>
      </c>
      <c r="B10" s="29">
        <f>SUM(D10:I11)</f>
        <v>21096</v>
      </c>
      <c r="C10" s="10" t="s">
        <v>10</v>
      </c>
      <c r="D10" s="11">
        <v>5613.3</v>
      </c>
      <c r="E10" s="11">
        <v>220.9</v>
      </c>
      <c r="F10" s="11">
        <v>308.8</v>
      </c>
      <c r="G10" s="11">
        <v>0</v>
      </c>
      <c r="H10" s="11">
        <v>0</v>
      </c>
      <c r="I10" s="11">
        <v>0</v>
      </c>
      <c r="K10" s="25"/>
      <c r="L10" s="25"/>
      <c r="M10" s="25"/>
      <c r="N10" s="25"/>
      <c r="O10" s="25"/>
      <c r="P10" s="25"/>
      <c r="Q10" s="25"/>
      <c r="R10" s="25"/>
    </row>
    <row r="11" spans="1:18" ht="42" customHeight="1">
      <c r="A11" s="28"/>
      <c r="B11" s="30"/>
      <c r="C11" s="10" t="s">
        <v>14</v>
      </c>
      <c r="D11" s="11">
        <v>14953</v>
      </c>
      <c r="E11" s="11">
        <v>0</v>
      </c>
      <c r="F11" s="11">
        <v>0</v>
      </c>
      <c r="G11" s="11">
        <v>0</v>
      </c>
      <c r="H11" s="11">
        <v>0</v>
      </c>
      <c r="I11" s="11">
        <v>0</v>
      </c>
      <c r="K11" s="25"/>
      <c r="L11" s="25"/>
      <c r="M11" s="25"/>
      <c r="N11" s="25"/>
      <c r="O11" s="25"/>
      <c r="P11" s="25"/>
      <c r="Q11" s="25"/>
      <c r="R11" s="25"/>
    </row>
    <row r="12" spans="1:18" ht="42" customHeight="1">
      <c r="A12" s="12" t="s">
        <v>15</v>
      </c>
      <c r="B12" s="13">
        <f>SUM(D12:I12)</f>
        <v>3430</v>
      </c>
      <c r="C12" s="14" t="s">
        <v>10</v>
      </c>
      <c r="D12" s="11">
        <v>0</v>
      </c>
      <c r="E12" s="11">
        <v>430</v>
      </c>
      <c r="F12" s="11">
        <v>430</v>
      </c>
      <c r="G12" s="11">
        <v>430</v>
      </c>
      <c r="H12" s="11">
        <v>430</v>
      </c>
      <c r="I12" s="11">
        <v>1710</v>
      </c>
      <c r="K12" s="25"/>
      <c r="L12" s="25"/>
      <c r="M12" s="25"/>
      <c r="N12" s="25"/>
      <c r="O12" s="25"/>
      <c r="P12" s="25"/>
      <c r="Q12" s="25"/>
      <c r="R12" s="25"/>
    </row>
    <row r="13" spans="1:18" ht="42" customHeight="1">
      <c r="A13" s="12" t="s">
        <v>16</v>
      </c>
      <c r="B13" s="13">
        <f>SUM(D13:I13)</f>
        <v>3130</v>
      </c>
      <c r="C13" s="14" t="s">
        <v>10</v>
      </c>
      <c r="D13" s="11">
        <v>2936.5</v>
      </c>
      <c r="E13" s="11">
        <v>193.5</v>
      </c>
      <c r="F13" s="11">
        <v>0</v>
      </c>
      <c r="G13" s="11">
        <v>0</v>
      </c>
      <c r="H13" s="11">
        <v>0</v>
      </c>
      <c r="I13" s="11">
        <v>0</v>
      </c>
      <c r="K13" s="25"/>
      <c r="L13" s="25"/>
      <c r="M13" s="25"/>
      <c r="N13" s="25"/>
      <c r="O13" s="25"/>
      <c r="P13" s="25"/>
      <c r="Q13" s="25"/>
      <c r="R13" s="25"/>
    </row>
    <row r="14" spans="1:18" ht="42" customHeight="1">
      <c r="A14" s="15" t="s">
        <v>17</v>
      </c>
      <c r="B14" s="13">
        <f>SUM(D14:I14)</f>
        <v>3021</v>
      </c>
      <c r="C14" s="14" t="s">
        <v>10</v>
      </c>
      <c r="D14" s="11">
        <v>869.6</v>
      </c>
      <c r="E14" s="11">
        <v>501.4</v>
      </c>
      <c r="F14" s="11">
        <v>330</v>
      </c>
      <c r="G14" s="11">
        <v>330</v>
      </c>
      <c r="H14" s="11">
        <v>330</v>
      </c>
      <c r="I14" s="11">
        <v>660</v>
      </c>
      <c r="K14" s="25"/>
      <c r="L14" s="25"/>
      <c r="M14" s="25"/>
      <c r="N14" s="25"/>
      <c r="O14" s="25"/>
      <c r="P14" s="25"/>
      <c r="Q14" s="25"/>
      <c r="R14" s="25"/>
    </row>
    <row r="15" spans="1:18" ht="42" customHeight="1">
      <c r="A15" s="16" t="s">
        <v>18</v>
      </c>
      <c r="B15" s="13">
        <f t="shared" ref="B15:B16" si="0">SUM(D15:I15)</f>
        <v>2582.1</v>
      </c>
      <c r="C15" s="14" t="s">
        <v>10</v>
      </c>
      <c r="D15" s="11">
        <v>982.1</v>
      </c>
      <c r="E15" s="11">
        <v>800</v>
      </c>
      <c r="F15" s="11">
        <v>800</v>
      </c>
      <c r="G15" s="11">
        <v>0</v>
      </c>
      <c r="H15" s="11">
        <v>0</v>
      </c>
      <c r="I15" s="11">
        <v>0</v>
      </c>
      <c r="K15" s="25"/>
      <c r="L15" s="25"/>
      <c r="M15" s="25"/>
      <c r="N15" s="25"/>
      <c r="O15" s="25"/>
      <c r="P15" s="25"/>
      <c r="Q15" s="25"/>
      <c r="R15" s="25"/>
    </row>
    <row r="16" spans="1:18" ht="42" customHeight="1">
      <c r="A16" s="15" t="s">
        <v>19</v>
      </c>
      <c r="B16" s="13">
        <f t="shared" si="0"/>
        <v>1029.4000000000001</v>
      </c>
      <c r="C16" s="14" t="s">
        <v>10</v>
      </c>
      <c r="D16" s="11">
        <v>29.4</v>
      </c>
      <c r="E16" s="11">
        <v>1000</v>
      </c>
      <c r="F16" s="11">
        <v>0</v>
      </c>
      <c r="G16" s="11">
        <v>0</v>
      </c>
      <c r="H16" s="11">
        <v>0</v>
      </c>
      <c r="I16" s="11">
        <v>0</v>
      </c>
      <c r="K16" s="25"/>
      <c r="L16" s="25"/>
      <c r="M16" s="25"/>
      <c r="N16" s="25"/>
      <c r="O16" s="25"/>
      <c r="P16" s="25"/>
      <c r="Q16" s="25"/>
      <c r="R16" s="25"/>
    </row>
    <row r="17" spans="1:18" ht="42" customHeight="1">
      <c r="A17" s="17" t="s">
        <v>20</v>
      </c>
      <c r="B17" s="18">
        <f>SUM(B6:B16)</f>
        <v>91288.599999999991</v>
      </c>
      <c r="C17" s="19"/>
      <c r="D17" s="18">
        <f>SUM(D6:D16)</f>
        <v>25525.3</v>
      </c>
      <c r="E17" s="18">
        <f>SUM(E6:E16)</f>
        <v>3161.6</v>
      </c>
      <c r="F17" s="18">
        <f t="shared" ref="F17:H17" si="1">SUM(F6:F16)</f>
        <v>12716.800000000001</v>
      </c>
      <c r="G17" s="18">
        <f t="shared" si="1"/>
        <v>28822.300000000003</v>
      </c>
      <c r="H17" s="18">
        <f t="shared" si="1"/>
        <v>18692.599999999999</v>
      </c>
      <c r="I17" s="18">
        <f>SUM(I6:I16)</f>
        <v>2370</v>
      </c>
      <c r="K17" s="25"/>
      <c r="L17" s="25"/>
      <c r="M17" s="25"/>
      <c r="N17" s="25"/>
      <c r="O17" s="25"/>
      <c r="P17" s="25"/>
      <c r="Q17" s="25"/>
      <c r="R17" s="25"/>
    </row>
    <row r="18" spans="1:18" ht="42" customHeight="1">
      <c r="A18" s="20" t="s">
        <v>21</v>
      </c>
      <c r="B18" s="21">
        <f>SUM(D18:I18)</f>
        <v>38035.699999999997</v>
      </c>
      <c r="C18" s="22" t="s">
        <v>10</v>
      </c>
      <c r="D18" s="23">
        <f t="shared" ref="D18:I18" si="2">SUMIFS(D$6:D$16,$C$6:$C$16,$C18)</f>
        <v>10572.300000000001</v>
      </c>
      <c r="E18" s="23">
        <f t="shared" si="2"/>
        <v>3148.2</v>
      </c>
      <c r="F18" s="23">
        <f t="shared" si="2"/>
        <v>5461.6</v>
      </c>
      <c r="G18" s="23">
        <f t="shared" si="2"/>
        <v>9984.2999999999993</v>
      </c>
      <c r="H18" s="23">
        <f t="shared" si="2"/>
        <v>6499.3</v>
      </c>
      <c r="I18" s="23">
        <f t="shared" si="2"/>
        <v>2370</v>
      </c>
      <c r="K18" s="25"/>
      <c r="L18" s="25"/>
      <c r="M18" s="25"/>
      <c r="N18" s="25"/>
      <c r="O18" s="25"/>
      <c r="P18" s="25"/>
      <c r="Q18" s="25"/>
      <c r="R18" s="25"/>
    </row>
    <row r="19" spans="1:18" ht="42" customHeight="1">
      <c r="A19" s="24" t="s">
        <v>22</v>
      </c>
      <c r="B19" s="21">
        <f>SUM(D19:I19)</f>
        <v>0</v>
      </c>
      <c r="C19" s="22" t="s">
        <v>23</v>
      </c>
      <c r="D19" s="26">
        <f t="shared" ref="D19:I19" si="3">SUMIFS(D$8:D$16,$C$8:$C$16,$C19)</f>
        <v>0</v>
      </c>
      <c r="E19" s="26">
        <f t="shared" si="3"/>
        <v>0</v>
      </c>
      <c r="F19" s="26">
        <f t="shared" si="3"/>
        <v>0</v>
      </c>
      <c r="G19" s="26">
        <f t="shared" si="3"/>
        <v>0</v>
      </c>
      <c r="H19" s="26">
        <f t="shared" si="3"/>
        <v>0</v>
      </c>
      <c r="I19" s="26">
        <f t="shared" si="3"/>
        <v>0</v>
      </c>
      <c r="K19" s="25"/>
      <c r="L19" s="25"/>
      <c r="M19" s="25"/>
      <c r="N19" s="25"/>
      <c r="O19" s="25"/>
      <c r="P19" s="25"/>
      <c r="Q19" s="25"/>
      <c r="R19" s="25"/>
    </row>
    <row r="21" spans="1:18">
      <c r="D21" s="25"/>
      <c r="E21" s="25"/>
      <c r="F21" s="25"/>
      <c r="G21" s="25"/>
      <c r="H21" s="25"/>
      <c r="I21" s="25"/>
    </row>
  </sheetData>
  <mergeCells count="10">
    <mergeCell ref="F1:I1"/>
    <mergeCell ref="A10:A11"/>
    <mergeCell ref="B10:B11"/>
    <mergeCell ref="A4:A5"/>
    <mergeCell ref="B4:B5"/>
    <mergeCell ref="C4:C5"/>
    <mergeCell ref="A6:A7"/>
    <mergeCell ref="B6:B7"/>
    <mergeCell ref="A8:A9"/>
    <mergeCell ref="B8:B9"/>
  </mergeCells>
  <pageMargins left="0.7" right="0.7" top="0.75" bottom="0.75" header="0.3" footer="0.3"/>
  <pageSetup paperSize="9" scale="71" orientation="landscape" horizontalDpi="4294967292" verticalDpi="4294967292" r:id="rId1"/>
  <ignoredErrors>
    <ignoredError sqref="E17:H17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PLAN INW WIELOL.24-27</vt:lpstr>
      <vt:lpstr>'PLAN INW WIELOL.24-27'!Obszar_wydruku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Magdalena Rozner</dc:creator>
  <cp:lastModifiedBy>Ewa Rogalska</cp:lastModifiedBy>
  <cp:lastPrinted>2024-04-16T09:23:22Z</cp:lastPrinted>
  <dcterms:created xsi:type="dcterms:W3CDTF">2024-04-12T12:32:56Z</dcterms:created>
  <dcterms:modified xsi:type="dcterms:W3CDTF">2024-04-30T07:33:17Z</dcterms:modified>
</cp:coreProperties>
</file>