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93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'PODSUMOWANIE'!$A$1:$U$64</definedName>
    <definedName name="_xlnm.Print_Area" localSheetId="1">'WPŁYWY'!$A$1:$J$91</definedName>
    <definedName name="_xlnm.Print_Area" localSheetId="2">'WYDATKI'!$A$1:$S$213</definedName>
    <definedName name="_xlnm.Print_Titles" localSheetId="1">'WPŁYWY'!$3:$5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w którym rozpoczynają się zajęcia</t>
        </r>
      </text>
    </comment>
  </commentList>
</comments>
</file>

<file path=xl/sharedStrings.xml><?xml version="1.0" encoding="utf-8"?>
<sst xmlns="http://schemas.openxmlformats.org/spreadsheetml/2006/main" count="283" uniqueCount="117">
  <si>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</si>
  <si>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</si>
  <si>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</si>
  <si>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</si>
  <si>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</si>
  <si>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</si>
  <si>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</si>
  <si>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</si>
  <si>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</si>
  <si>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</si>
  <si>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</si>
  <si>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</si>
  <si>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Wpływy - Przychody ogółem</t>
  </si>
  <si>
    <t>PLANOWANE KOSZTY BEZPOŚREDNIE</t>
  </si>
  <si>
    <t>…………………………………………………………….</t>
  </si>
  <si>
    <t>podpis osoby przygotowującej dokument</t>
  </si>
  <si>
    <t>podpis koordynatora kursu</t>
  </si>
  <si>
    <t>podpis dziekana</t>
  </si>
  <si>
    <t>A. Koszty pracy</t>
  </si>
  <si>
    <t>I. Wynagrodzenia za godziny dydaktyczne wraz z narzutami</t>
  </si>
  <si>
    <t>II. Wynagrodzenia za pozostałe czynności dydaktyczne wraz z narzutami</t>
  </si>
  <si>
    <t>B. Pozostałe wydatki</t>
  </si>
  <si>
    <t>R A Z E M</t>
  </si>
  <si>
    <t>Planowane koszty bezpośrednie razem</t>
  </si>
  <si>
    <t>Inna Jednostka</t>
  </si>
  <si>
    <t>studia podyplomowe</t>
  </si>
  <si>
    <t>kursy dokształcające</t>
  </si>
  <si>
    <t>Wydział Farmaceutyczny (Collegium Medicum)</t>
  </si>
  <si>
    <t>Wydział Lekarski (Collegium Medicum)</t>
  </si>
  <si>
    <t>Wydział Nauk o Zdrowiu (Collegium Medicum)</t>
  </si>
  <si>
    <t>ZAŁĄCZNIK NR 1 - PLAN WPŁYWÓW - PRZYCHODÓW</t>
  </si>
  <si>
    <t>wysokość opłaty</t>
  </si>
  <si>
    <t>wpływy - przychody ogółem</t>
  </si>
  <si>
    <t>Kursy dokształcające</t>
  </si>
  <si>
    <t>R A Z E M   O G Ó Ł E M</t>
  </si>
  <si>
    <t>ZAŁĄCZNIK NR 2 - PLANOWANE KOSZTY BEZPOŚREDNIE</t>
  </si>
  <si>
    <t>A. KOSZTY PRACY</t>
  </si>
  <si>
    <t>Stanowisko służbowe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</si>
  <si>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</si>
  <si>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</si>
  <si>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</si>
  <si>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</si>
  <si>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</si>
  <si>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</si>
  <si>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</si>
  <si>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</si>
  <si>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</si>
  <si>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</si>
  <si>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</si>
  <si>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</si>
  <si>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</si>
  <si>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</si>
  <si>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</si>
  <si>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</si>
  <si>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</si>
  <si>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</si>
  <si>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</si>
  <si>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</si>
  <si>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B. POZOSTAŁE WYDATKI</t>
  </si>
  <si>
    <t>Tytułem</t>
  </si>
  <si>
    <t>Kwota przeznaczona</t>
  </si>
  <si>
    <t>REZERWA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</si>
  <si>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</si>
  <si>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</si>
  <si>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</si>
  <si>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</si>
  <si>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</si>
  <si>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</si>
  <si>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</si>
  <si>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</si>
  <si>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</si>
  <si>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</si>
  <si>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</si>
  <si>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</si>
  <si>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</si>
  <si>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</si>
  <si>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</si>
  <si>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</si>
  <si>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</si>
  <si>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</si>
  <si>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</si>
  <si>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</si>
  <si>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</si>
  <si>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umowy cywilno - prawnych - spoza UMK</t>
  </si>
  <si>
    <t>umowy cywilno - prawnych - z UMK</t>
  </si>
  <si>
    <t>ilość</t>
  </si>
  <si>
    <t>* dla osób niepracujących lub osiągających wynagrodzenie niższe od najniższej krajowej</t>
  </si>
  <si>
    <t>liczba słuchaczy / uczestników</t>
  </si>
  <si>
    <t>liczba osób</t>
  </si>
  <si>
    <t>liczba</t>
  </si>
  <si>
    <t>3.c. wynagrodzenia osób niebędących nauczycielami akademickimi UMK</t>
  </si>
  <si>
    <t>PRELIMINARZ KURSÓW DOKSZTAŁCAJĄCYCH</t>
  </si>
  <si>
    <t>narzut na koszty pośrednie</t>
  </si>
  <si>
    <t>1.a. wynagrodzenia nauczycieli akademickich UMK - wynagrodzenia dodatkowe</t>
  </si>
  <si>
    <t>2.a. wynagrodzenia nauczycieli akademickich UMK z tytułu pozostałych czynności dydaktycznych -  wynagrodzenia dodatkowe</t>
  </si>
  <si>
    <t>2.a. wynagrodzenia nauczycieli akademickich UMK</t>
  </si>
  <si>
    <t>narzut zysku</t>
  </si>
  <si>
    <t>narzut Jednostki - rezerwa</t>
  </si>
  <si>
    <t>1. nazwa:</t>
  </si>
  <si>
    <t>2. nazwa:</t>
  </si>
  <si>
    <t>3. nazwa:</t>
  </si>
  <si>
    <t>4. nazwa:</t>
  </si>
  <si>
    <t>5. nazwa:</t>
  </si>
  <si>
    <t>6. nazwa:</t>
  </si>
  <si>
    <t>1.b. wynagrodzenia w formie umów cywilno - prawnych dla pracowników niebędących oraz będących nauczycielami akademickimi z tytułu godzin dydaktycznych</t>
  </si>
  <si>
    <t>1.c.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</si>
  <si>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</si>
  <si>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3.c. wynagrodzenia w formie umów cywilno - prawnych dla osób niebędących nauczycielami akademickimi UMK</t>
  </si>
  <si>
    <t>3.d. wynagrodzenia w formie umów cywilno - prawnych  dla osób niebędących pracownikami UMK</t>
  </si>
  <si>
    <t>1.b. wynagrodzenia pracowników niebędących nauczycielami akademickimi</t>
  </si>
  <si>
    <t>1.c. wynagrodzenia w formie umów cywilno - prawnych dla osób niebędących pracownikami UMK</t>
  </si>
  <si>
    <t>2.b. wynagrodzenia osób niebędących pracownikami UMK</t>
  </si>
  <si>
    <t>3.d. wynagrodzenia osób niebędących pracownikami UMK</t>
  </si>
  <si>
    <t>dr inż. / ks. dr</t>
  </si>
  <si>
    <t>mgr inż. / ks. mgr</t>
  </si>
  <si>
    <t>kurs dokształcający/specjalizacyjny</t>
  </si>
  <si>
    <t>Załącznik nr 5 do zarządzenia nr 54 Rektora UMK z dnia 31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</si>
</sst>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vertical="center" wrapText="1"/>
      <protection hidden="1"/>
    </xf>
    <xf numFmtId="4" fontId="7" fillId="0" borderId="10" xfId="0" applyNumberFormat="1" applyFont="1" applyBorder="1" applyAlignment="1" applyProtection="1">
      <alignment vertical="center" wrapText="1"/>
      <protection hidden="1"/>
    </xf>
    <xf numFmtId="10" fontId="8" fillId="0" borderId="10" xfId="52" applyNumberFormat="1" applyFont="1" applyBorder="1" applyAlignment="1" applyProtection="1">
      <alignment horizontal="right" vertical="center" wrapText="1"/>
      <protection hidden="1"/>
    </xf>
    <xf numFmtId="10" fontId="7" fillId="0" borderId="10" xfId="52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2" fontId="4" fillId="33" borderId="10" xfId="0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0" fontId="4" fillId="0" borderId="0" xfId="52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0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0" fontId="5" fillId="0" borderId="0" xfId="0" applyNumberFormat="1" applyFont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 applyProtection="1">
      <alignment vertical="center" wrapText="1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4" fontId="5" fillId="34" borderId="1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hidden="1" locked="0"/>
    </xf>
    <xf numFmtId="2" fontId="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tabSelected="1" view="pageBreakPreview" zoomScaleSheetLayoutView="100" workbookViewId="0" topLeftCell="A1">
      <selection activeCell="B6" sqref="B6:T6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73" t="s">
        <v>91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5.25" customHeight="1"/>
    <row r="4" spans="2:20" ht="12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ht="5.25" customHeight="1"/>
    <row r="6" spans="2:20" ht="12" customHeight="1">
      <c r="B6" s="75" t="s">
        <v>116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ht="5.25" customHeight="1"/>
    <row r="8" spans="2:16" ht="19.5" customHeight="1">
      <c r="B8" s="66" t="s">
        <v>0</v>
      </c>
      <c r="C8" s="66"/>
      <c r="D8" s="66"/>
      <c r="E8" s="66"/>
      <c r="F8" s="66"/>
      <c r="H8" s="76"/>
      <c r="I8" s="76"/>
      <c r="J8" s="76"/>
      <c r="K8" s="76"/>
      <c r="L8" s="76"/>
      <c r="M8" s="76"/>
      <c r="N8" s="76"/>
      <c r="O8" s="76"/>
      <c r="P8" s="76"/>
    </row>
    <row r="9" ht="5.25" customHeight="1">
      <c r="R9" s="6"/>
    </row>
    <row r="10" spans="2:16" ht="19.5" customHeight="1">
      <c r="B10" s="66" t="s">
        <v>1</v>
      </c>
      <c r="C10" s="66"/>
      <c r="D10" s="66"/>
      <c r="E10" s="66"/>
      <c r="F10" s="66"/>
      <c r="H10" s="76" t="s">
        <v>115</v>
      </c>
      <c r="I10" s="76"/>
      <c r="J10" s="76"/>
      <c r="K10" s="76"/>
      <c r="L10" s="76"/>
      <c r="M10" s="76"/>
      <c r="N10" s="76"/>
      <c r="O10" s="76"/>
      <c r="P10" s="76"/>
    </row>
    <row r="11" ht="5.25" customHeight="1">
      <c r="R11" s="6"/>
    </row>
    <row r="12" spans="2:16" ht="19.5" customHeight="1">
      <c r="B12" s="66" t="s">
        <v>2</v>
      </c>
      <c r="C12" s="66"/>
      <c r="D12" s="66"/>
      <c r="E12" s="66"/>
      <c r="F12" s="66"/>
      <c r="H12" s="65"/>
      <c r="I12" s="65"/>
      <c r="J12" s="65"/>
      <c r="K12" s="65"/>
      <c r="L12" s="65"/>
      <c r="M12" s="65"/>
      <c r="N12" s="65"/>
      <c r="O12" s="65"/>
      <c r="P12" s="65"/>
    </row>
    <row r="13" ht="5.25" customHeight="1">
      <c r="R13" s="6"/>
    </row>
    <row r="14" spans="2:16" ht="19.5" customHeight="1">
      <c r="B14" s="66" t="s">
        <v>67</v>
      </c>
      <c r="C14" s="66"/>
      <c r="D14" s="66"/>
      <c r="E14" s="66"/>
      <c r="F14" s="66"/>
      <c r="H14" s="65"/>
      <c r="I14" s="65"/>
      <c r="J14" s="65"/>
      <c r="K14" s="65"/>
      <c r="L14" s="65"/>
      <c r="M14" s="65"/>
      <c r="N14" s="65"/>
      <c r="O14" s="65"/>
      <c r="P14" s="65"/>
    </row>
    <row r="15" ht="5.25" customHeight="1">
      <c r="R15" s="6"/>
    </row>
    <row r="16" spans="2:16" ht="19.5" customHeight="1">
      <c r="B16" s="66" t="s">
        <v>3</v>
      </c>
      <c r="C16" s="66"/>
      <c r="D16" s="66"/>
      <c r="E16" s="66"/>
      <c r="F16" s="66"/>
      <c r="H16" s="65"/>
      <c r="I16" s="65"/>
      <c r="J16" s="65"/>
      <c r="K16" s="65"/>
      <c r="L16" s="65"/>
      <c r="M16" s="65"/>
      <c r="N16" s="65"/>
      <c r="O16" s="65"/>
      <c r="P16" s="65"/>
    </row>
    <row r="17" ht="5.25" customHeight="1">
      <c r="R17" s="6"/>
    </row>
    <row r="18" spans="2:16" ht="19.5" customHeight="1">
      <c r="B18" s="67" t="s">
        <v>4</v>
      </c>
      <c r="C18" s="68"/>
      <c r="D18" s="68"/>
      <c r="E18" s="68"/>
      <c r="F18" s="69"/>
      <c r="H18" s="65"/>
      <c r="I18" s="65"/>
      <c r="J18" s="65"/>
      <c r="K18" s="65"/>
      <c r="L18" s="65"/>
      <c r="M18" s="65"/>
      <c r="N18" s="65"/>
      <c r="O18" s="65"/>
      <c r="P18" s="65"/>
    </row>
    <row r="19" spans="2:16" ht="19.5" customHeight="1">
      <c r="B19" s="70"/>
      <c r="C19" s="71"/>
      <c r="D19" s="71"/>
      <c r="E19" s="71"/>
      <c r="F19" s="72"/>
      <c r="H19" s="65"/>
      <c r="I19" s="65"/>
      <c r="J19" s="65"/>
      <c r="K19" s="65"/>
      <c r="L19" s="65"/>
      <c r="M19" s="65"/>
      <c r="N19" s="65"/>
      <c r="O19" s="65"/>
      <c r="P19" s="65"/>
    </row>
    <row r="20" ht="5.25" customHeight="1">
      <c r="R20" s="6"/>
    </row>
    <row r="21" spans="2:18" ht="15" customHeight="1">
      <c r="B21" s="62" t="s">
        <v>5</v>
      </c>
      <c r="C21" s="62"/>
      <c r="D21" s="62"/>
      <c r="E21" s="62"/>
      <c r="F21" s="62"/>
      <c r="R21" s="6"/>
    </row>
    <row r="22" ht="5.25" customHeight="1">
      <c r="R22" s="6"/>
    </row>
    <row r="23" spans="2:20" ht="19.5" customHeight="1">
      <c r="B23" s="63" t="s">
        <v>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2"/>
      <c r="R23" s="11" t="s">
        <v>7</v>
      </c>
      <c r="S23" s="12"/>
      <c r="T23" s="11" t="s">
        <v>8</v>
      </c>
    </row>
    <row r="24" spans="2:20" ht="19.5" customHeight="1">
      <c r="B24" s="61" t="s">
        <v>12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8"/>
      <c r="R24" s="13">
        <f>WPŁYWY!J90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62" t="s">
        <v>9</v>
      </c>
      <c r="C26" s="62"/>
      <c r="D26" s="62"/>
      <c r="E26" s="62"/>
      <c r="F26" s="62"/>
      <c r="R26" s="6"/>
    </row>
    <row r="27" ht="5.25" customHeight="1">
      <c r="R27" s="6"/>
    </row>
    <row r="28" spans="2:20" ht="19.5" customHeight="1">
      <c r="B28" s="63" t="s">
        <v>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2"/>
      <c r="R28" s="11" t="s">
        <v>7</v>
      </c>
      <c r="S28" s="12"/>
      <c r="T28" s="11" t="s">
        <v>8</v>
      </c>
    </row>
    <row r="29" spans="2:20" ht="19.5" customHeight="1">
      <c r="B29" s="60" t="s">
        <v>10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8"/>
      <c r="R29" s="14">
        <f>R52</f>
        <v>0</v>
      </c>
      <c r="S29" s="8"/>
      <c r="T29" s="16" t="str">
        <f>IF($R$33=0,"-",R29/$R$33)</f>
        <v>-</v>
      </c>
    </row>
    <row r="30" spans="2:20" ht="19.5" customHeight="1">
      <c r="B30" s="60" t="s">
        <v>97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8"/>
      <c r="R30" s="14">
        <f>ROUND(R24*0.8-R29,2)</f>
        <v>0</v>
      </c>
      <c r="S30" s="8"/>
      <c r="T30" s="16" t="str">
        <f>IF($R$33=0,"-",R30/$R$33)</f>
        <v>-</v>
      </c>
    </row>
    <row r="31" spans="2:20" ht="19.5" customHeight="1">
      <c r="B31" s="60" t="s">
        <v>92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8"/>
      <c r="R31" s="14">
        <f>ROUND(R24*0.1,2)</f>
        <v>0</v>
      </c>
      <c r="S31" s="8"/>
      <c r="T31" s="16" t="str">
        <f>IF($R$33=0,"-",R31/$R$33)</f>
        <v>-</v>
      </c>
    </row>
    <row r="32" spans="2:20" ht="19.5" customHeight="1">
      <c r="B32" s="60" t="s">
        <v>96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8"/>
      <c r="R32" s="14">
        <f>ROUND(R24*0.1,2)</f>
        <v>0</v>
      </c>
      <c r="S32" s="8"/>
      <c r="T32" s="16" t="str">
        <f>IF($R$33=0,"-",R32/$R$33)</f>
        <v>-</v>
      </c>
    </row>
    <row r="33" spans="2:20" ht="19.5" customHeight="1">
      <c r="B33" s="61" t="s">
        <v>11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8"/>
      <c r="R33" s="13">
        <f>R24</f>
        <v>0</v>
      </c>
      <c r="S33" s="8"/>
      <c r="T33" s="15" t="str">
        <f>IF($R$33=0,"-",R33/$R$33)</f>
        <v>-</v>
      </c>
    </row>
    <row r="34" ht="5.25" customHeight="1">
      <c r="R34" s="6"/>
    </row>
    <row r="35" spans="2:18" ht="15" customHeight="1">
      <c r="B35" s="62" t="s">
        <v>13</v>
      </c>
      <c r="C35" s="62"/>
      <c r="D35" s="62"/>
      <c r="E35" s="62"/>
      <c r="F35" s="62"/>
      <c r="R35" s="6"/>
    </row>
    <row r="36" ht="5.25" customHeight="1">
      <c r="R36" s="6"/>
    </row>
    <row r="37" spans="2:20" ht="19.5" customHeight="1">
      <c r="B37" s="63" t="s">
        <v>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4"/>
      <c r="R37" s="11" t="s">
        <v>7</v>
      </c>
      <c r="S37" s="12"/>
      <c r="T37" s="11" t="s">
        <v>8</v>
      </c>
    </row>
    <row r="38" spans="2:20" ht="19.5" customHeight="1">
      <c r="B38" s="60" t="s">
        <v>18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R38" s="14">
        <f>SUM(R39,R43,R46)</f>
        <v>0</v>
      </c>
      <c r="S38" s="8"/>
      <c r="T38" s="16" t="str">
        <f aca="true" t="shared" si="0" ref="T38:T52">IF($R$52=0,"-",R38/$R$52)</f>
        <v>-</v>
      </c>
    </row>
    <row r="39" spans="2:20" ht="19.5" customHeight="1">
      <c r="B39" s="60" t="s">
        <v>19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R39" s="14">
        <f>SUM(R40:R42)</f>
        <v>0</v>
      </c>
      <c r="S39" s="8"/>
      <c r="T39" s="16" t="str">
        <f t="shared" si="0"/>
        <v>-</v>
      </c>
    </row>
    <row r="40" spans="2:20" ht="19.5" customHeight="1">
      <c r="B40" s="64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R40" s="14">
        <f>WYDATKI!P37</f>
        <v>0</v>
      </c>
      <c r="S40" s="8"/>
      <c r="T40" s="16" t="str">
        <f t="shared" si="0"/>
        <v>-</v>
      </c>
    </row>
    <row r="41" spans="2:20" ht="19.5" customHeight="1">
      <c r="B41" s="64" t="s">
        <v>109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R41" s="14">
        <f>WYDATKI!P50</f>
        <v>0</v>
      </c>
      <c r="S41" s="8"/>
      <c r="T41" s="16" t="str">
        <f t="shared" si="0"/>
        <v>-</v>
      </c>
    </row>
    <row r="42" spans="2:20" ht="19.5" customHeight="1">
      <c r="B42" s="64" t="s">
        <v>110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R42" s="14">
        <f>SUM(WYDATKI!P66,WYDATKI!P80)</f>
        <v>0</v>
      </c>
      <c r="S42" s="8"/>
      <c r="T42" s="16" t="str">
        <f t="shared" si="0"/>
        <v>-</v>
      </c>
    </row>
    <row r="43" spans="2:20" ht="19.5" customHeight="1">
      <c r="B43" s="60" t="s">
        <v>20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R43" s="14">
        <f>SUM(R44:R45)</f>
        <v>0</v>
      </c>
      <c r="S43" s="8"/>
      <c r="T43" s="16" t="str">
        <f t="shared" si="0"/>
        <v>-</v>
      </c>
    </row>
    <row r="44" spans="2:20" ht="19.5" customHeight="1">
      <c r="B44" s="64" t="s">
        <v>95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R44" s="14">
        <f>WYDATKI!P98</f>
        <v>0</v>
      </c>
      <c r="S44" s="8"/>
      <c r="T44" s="16" t="str">
        <f t="shared" si="0"/>
        <v>-</v>
      </c>
    </row>
    <row r="45" spans="2:20" ht="19.5" customHeight="1">
      <c r="B45" s="64" t="s">
        <v>111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R45" s="14">
        <f>SUM(WYDATKI!P114,WYDATKI!P128)</f>
        <v>0</v>
      </c>
      <c r="S45" s="8"/>
      <c r="T45" s="16" t="str">
        <f t="shared" si="0"/>
        <v>-</v>
      </c>
    </row>
    <row r="46" spans="2:20" ht="19.5" customHeight="1">
      <c r="B46" s="60" t="s">
        <v>62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R46" s="14">
        <f>SUM(R47:R50)</f>
        <v>0</v>
      </c>
      <c r="S46" s="8"/>
      <c r="T46" s="16" t="str">
        <f t="shared" si="0"/>
        <v>-</v>
      </c>
    </row>
    <row r="47" spans="2:20" ht="19.5" customHeight="1">
      <c r="B47" s="64" t="s">
        <v>63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R47" s="14">
        <f>WYDATKI!P140</f>
        <v>0</v>
      </c>
      <c r="S47" s="8"/>
      <c r="T47" s="16" t="str">
        <f t="shared" si="0"/>
        <v>-</v>
      </c>
    </row>
    <row r="48" spans="2:20" ht="19.5" customHeight="1">
      <c r="B48" s="64" t="s">
        <v>64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R48" s="14">
        <f>WYDATKI!P150</f>
        <v>0</v>
      </c>
      <c r="S48" s="8"/>
      <c r="T48" s="16" t="str">
        <f t="shared" si="0"/>
        <v>-</v>
      </c>
    </row>
    <row r="49" spans="2:20" ht="19.5" customHeight="1">
      <c r="B49" s="64" t="s">
        <v>90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R49" s="14">
        <f>WYDATKI!P163</f>
        <v>0</v>
      </c>
      <c r="S49" s="8"/>
      <c r="T49" s="16" t="str">
        <f t="shared" si="0"/>
        <v>-</v>
      </c>
    </row>
    <row r="50" spans="2:20" ht="19.5" customHeight="1">
      <c r="B50" s="64" t="s">
        <v>112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R50" s="14">
        <f>SUM(WYDATKI!P179,WYDATKI!P193)</f>
        <v>0</v>
      </c>
      <c r="S50" s="8"/>
      <c r="T50" s="16" t="str">
        <f t="shared" si="0"/>
        <v>-</v>
      </c>
    </row>
    <row r="51" spans="2:20" ht="19.5" customHeight="1">
      <c r="B51" s="60" t="s">
        <v>21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R51" s="14">
        <f>WYDATKI!J212</f>
        <v>0</v>
      </c>
      <c r="S51" s="8"/>
      <c r="T51" s="16" t="str">
        <f t="shared" si="0"/>
        <v>-</v>
      </c>
    </row>
    <row r="52" spans="2:20" ht="19.5" customHeight="1">
      <c r="B52" s="61" t="s">
        <v>23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R52" s="13">
        <f>SUM(R38,R51:R51)</f>
        <v>0</v>
      </c>
      <c r="S52" s="8"/>
      <c r="T52" s="15" t="str">
        <f t="shared" si="0"/>
        <v>-</v>
      </c>
    </row>
    <row r="61" spans="4:20" ht="11.25" customHeight="1">
      <c r="D61" s="58" t="s">
        <v>14</v>
      </c>
      <c r="E61" s="58"/>
      <c r="F61" s="58"/>
      <c r="J61" s="58" t="s">
        <v>14</v>
      </c>
      <c r="K61" s="58"/>
      <c r="L61" s="58"/>
      <c r="M61" s="58"/>
      <c r="N61" s="58"/>
      <c r="P61" s="58" t="s">
        <v>14</v>
      </c>
      <c r="Q61" s="58"/>
      <c r="R61" s="58"/>
      <c r="S61" s="58"/>
      <c r="T61" s="58"/>
    </row>
    <row r="62" spans="4:20" ht="28.5" customHeight="1">
      <c r="D62" s="59" t="s">
        <v>15</v>
      </c>
      <c r="E62" s="59"/>
      <c r="F62" s="59"/>
      <c r="J62" s="59" t="s">
        <v>16</v>
      </c>
      <c r="K62" s="59"/>
      <c r="L62" s="59"/>
      <c r="M62" s="59"/>
      <c r="N62" s="59"/>
      <c r="P62" s="59" t="s">
        <v>17</v>
      </c>
      <c r="Q62" s="59"/>
      <c r="R62" s="59"/>
      <c r="S62" s="59"/>
      <c r="T62" s="59"/>
    </row>
    <row r="63" spans="10:14" ht="28.5" customHeight="1">
      <c r="J63" s="59"/>
      <c r="K63" s="59"/>
      <c r="L63" s="59"/>
      <c r="M63" s="59"/>
      <c r="N63" s="59"/>
    </row>
    <row r="64" spans="10:14" ht="28.5" customHeight="1">
      <c r="J64" s="59"/>
      <c r="K64" s="59"/>
      <c r="L64" s="59"/>
      <c r="M64" s="59"/>
      <c r="N64" s="59"/>
    </row>
    <row r="65" spans="10:12" ht="28.5" customHeight="1">
      <c r="J65" s="17"/>
      <c r="K65" s="17"/>
      <c r="L65" s="17"/>
    </row>
    <row r="66" spans="10:12" ht="28.5" customHeight="1">
      <c r="J66" s="17"/>
      <c r="K66" s="17"/>
      <c r="L66" s="17"/>
    </row>
    <row r="67" spans="10:20" ht="28.5" customHeight="1">
      <c r="J67" s="17"/>
      <c r="K67" s="17"/>
      <c r="L67" s="17"/>
      <c r="T67" s="25"/>
    </row>
    <row r="68" s="51" customFormat="1" ht="11.25"/>
    <row r="69" spans="2:12" s="51" customFormat="1" ht="11.25">
      <c r="B69" s="52">
        <v>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2:12" s="51" customFormat="1" ht="12.75" customHeight="1">
      <c r="B70" s="52">
        <f>B69+1</f>
        <v>2</v>
      </c>
      <c r="C70" s="53"/>
      <c r="D70" s="57" t="s">
        <v>27</v>
      </c>
      <c r="E70" s="57"/>
      <c r="F70" s="57"/>
      <c r="G70" s="57"/>
      <c r="H70" s="57"/>
      <c r="I70" s="57"/>
      <c r="J70" s="57"/>
      <c r="K70" s="53"/>
      <c r="L70" s="53"/>
    </row>
    <row r="71" spans="2:12" s="51" customFormat="1" ht="12.75" customHeight="1">
      <c r="B71" s="52">
        <f>B70+1</f>
        <v>3</v>
      </c>
      <c r="C71" s="53"/>
      <c r="D71" s="57" t="s">
        <v>28</v>
      </c>
      <c r="E71" s="57"/>
      <c r="F71" s="57"/>
      <c r="G71" s="57"/>
      <c r="H71" s="57"/>
      <c r="I71" s="57"/>
      <c r="J71" s="57"/>
      <c r="K71" s="53"/>
      <c r="L71" s="53"/>
    </row>
    <row r="72" spans="2:12" s="51" customFormat="1" ht="12.75" customHeight="1">
      <c r="B72" s="52">
        <f>B71+1</f>
        <v>4</v>
      </c>
      <c r="C72" s="53"/>
      <c r="D72" s="57" t="s">
        <v>29</v>
      </c>
      <c r="E72" s="57"/>
      <c r="F72" s="57"/>
      <c r="G72" s="57"/>
      <c r="H72" s="57"/>
      <c r="I72" s="57"/>
      <c r="J72" s="57"/>
      <c r="K72" s="53"/>
      <c r="L72" s="53"/>
    </row>
    <row r="73" spans="2:12" s="51" customFormat="1" ht="12.75" customHeight="1">
      <c r="B73" s="52">
        <f>B72+1</f>
        <v>5</v>
      </c>
      <c r="C73" s="53"/>
      <c r="D73" s="57" t="s">
        <v>24</v>
      </c>
      <c r="E73" s="57"/>
      <c r="F73" s="57"/>
      <c r="G73" s="57"/>
      <c r="H73" s="57"/>
      <c r="I73" s="57"/>
      <c r="J73" s="57"/>
      <c r="K73" s="53"/>
      <c r="L73" s="53"/>
    </row>
    <row r="74" spans="2:12" s="51" customFormat="1" ht="12.75" customHeight="1">
      <c r="B74" s="53"/>
      <c r="C74" s="53"/>
      <c r="D74" s="57"/>
      <c r="E74" s="57"/>
      <c r="F74" s="57"/>
      <c r="G74" s="57"/>
      <c r="H74" s="57"/>
      <c r="I74" s="57"/>
      <c r="J74" s="57"/>
      <c r="K74" s="53"/>
      <c r="L74" s="53"/>
    </row>
    <row r="75" spans="2:12" s="51" customFormat="1" ht="12.75" customHeight="1">
      <c r="B75" s="52">
        <v>1</v>
      </c>
      <c r="C75" s="53"/>
      <c r="D75" s="57"/>
      <c r="E75" s="57"/>
      <c r="F75" s="57"/>
      <c r="G75" s="57"/>
      <c r="H75" s="57"/>
      <c r="I75" s="57"/>
      <c r="J75" s="57"/>
      <c r="K75" s="53"/>
      <c r="L75" s="53">
        <v>1</v>
      </c>
    </row>
    <row r="76" spans="2:12" s="51" customFormat="1" ht="12.75" customHeight="1">
      <c r="B76" s="52">
        <f>B75+1</f>
        <v>2</v>
      </c>
      <c r="C76" s="53"/>
      <c r="D76" s="57" t="s">
        <v>25</v>
      </c>
      <c r="E76" s="57"/>
      <c r="F76" s="57"/>
      <c r="G76" s="57"/>
      <c r="H76" s="57"/>
      <c r="I76" s="57"/>
      <c r="J76" s="57"/>
      <c r="K76" s="53"/>
      <c r="L76" s="53"/>
    </row>
    <row r="77" spans="2:12" s="51" customFormat="1" ht="12.75" customHeight="1">
      <c r="B77" s="52">
        <f>B76+1</f>
        <v>3</v>
      </c>
      <c r="C77" s="53"/>
      <c r="D77" s="57" t="s">
        <v>26</v>
      </c>
      <c r="E77" s="57"/>
      <c r="F77" s="57"/>
      <c r="G77" s="57"/>
      <c r="H77" s="57"/>
      <c r="I77" s="57"/>
      <c r="J77" s="57"/>
      <c r="K77" s="53"/>
      <c r="L77" s="53"/>
    </row>
    <row r="78" s="51" customFormat="1" ht="11.25"/>
    <row r="79" s="51" customFormat="1" ht="11.25"/>
    <row r="80" s="51" customFormat="1" ht="11.25"/>
    <row r="81" s="51" customFormat="1" ht="11.25"/>
    <row r="82" s="51" customFormat="1" ht="11.25"/>
    <row r="83" s="51" customFormat="1" ht="11.25"/>
    <row r="84" s="51" customFormat="1" ht="11.25"/>
    <row r="85" s="51" customFormat="1" ht="11.25"/>
    <row r="86" s="51" customFormat="1" ht="11.25"/>
    <row r="87" s="51" customFormat="1" ht="11.25"/>
  </sheetData>
  <sheetProtection password="CC24" sheet="1"/>
  <mergeCells count="59">
    <mergeCell ref="B10:F10"/>
    <mergeCell ref="B14:F14"/>
    <mergeCell ref="H8:P8"/>
    <mergeCell ref="H10:P10"/>
    <mergeCell ref="H14:P14"/>
    <mergeCell ref="B12:F12"/>
    <mergeCell ref="B23:P23"/>
    <mergeCell ref="B16:F16"/>
    <mergeCell ref="H19:P19"/>
    <mergeCell ref="B18:F19"/>
    <mergeCell ref="B2:T2"/>
    <mergeCell ref="B4:T4"/>
    <mergeCell ref="B6:T6"/>
    <mergeCell ref="B8:F8"/>
    <mergeCell ref="H12:P12"/>
    <mergeCell ref="H18:P18"/>
    <mergeCell ref="B31:P31"/>
    <mergeCell ref="B33:P33"/>
    <mergeCell ref="B32:P32"/>
    <mergeCell ref="H16:P16"/>
    <mergeCell ref="B26:F26"/>
    <mergeCell ref="B28:P28"/>
    <mergeCell ref="B29:P29"/>
    <mergeCell ref="B30:P30"/>
    <mergeCell ref="B21:F21"/>
    <mergeCell ref="B24:P24"/>
    <mergeCell ref="B50:P50"/>
    <mergeCell ref="B41:P41"/>
    <mergeCell ref="B42:P42"/>
    <mergeCell ref="B43:P43"/>
    <mergeCell ref="B44:P44"/>
    <mergeCell ref="B47:P47"/>
    <mergeCell ref="B48:P48"/>
    <mergeCell ref="B49:P49"/>
    <mergeCell ref="B35:F35"/>
    <mergeCell ref="B37:P37"/>
    <mergeCell ref="B38:P38"/>
    <mergeCell ref="B39:P39"/>
    <mergeCell ref="B45:P45"/>
    <mergeCell ref="B46:P46"/>
    <mergeCell ref="B40:P40"/>
    <mergeCell ref="B51:P51"/>
    <mergeCell ref="J63:N63"/>
    <mergeCell ref="B52:P52"/>
    <mergeCell ref="D61:F61"/>
    <mergeCell ref="D62:F62"/>
    <mergeCell ref="D72:J72"/>
    <mergeCell ref="J64:N64"/>
    <mergeCell ref="D71:J71"/>
    <mergeCell ref="D75:J75"/>
    <mergeCell ref="D76:J76"/>
    <mergeCell ref="D77:J77"/>
    <mergeCell ref="P61:T61"/>
    <mergeCell ref="P62:T62"/>
    <mergeCell ref="J61:N61"/>
    <mergeCell ref="J62:N62"/>
    <mergeCell ref="D73:J73"/>
    <mergeCell ref="D70:J70"/>
    <mergeCell ref="D74:J74"/>
  </mergeCells>
  <conditionalFormatting sqref="T32">
    <cfRule type="cellIs" priority="4" dxfId="0" operator="lessThan" stopIfTrue="1">
      <formula>0.1</formula>
    </cfRule>
  </conditionalFormatting>
  <conditionalFormatting sqref="T31">
    <cfRule type="cellIs" priority="3" dxfId="0" operator="lessThan" stopIfTrue="1">
      <formula>0.1</formula>
    </cfRule>
  </conditionalFormatting>
  <conditionalFormatting sqref="R30">
    <cfRule type="cellIs" priority="2" dxfId="0" operator="lessThan" stopIfTrue="1">
      <formula>0</formula>
    </cfRule>
  </conditionalFormatting>
  <conditionalFormatting sqref="T30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7" sqref="D37:E37 G37:H37"/>
    </sheetView>
  </sheetViews>
  <sheetFormatPr defaultColWidth="8.796875" defaultRowHeight="14.25"/>
  <cols>
    <col min="1" max="1" width="0.8984375" style="18" customWidth="1"/>
    <col min="2" max="2" width="23.5" style="18" customWidth="1"/>
    <col min="3" max="3" width="0.8984375" style="18" customWidth="1"/>
    <col min="4" max="5" width="11.19921875" style="18" customWidth="1"/>
    <col min="6" max="6" width="0.8984375" style="18" customWidth="1"/>
    <col min="7" max="8" width="11.19921875" style="18" customWidth="1"/>
    <col min="9" max="9" width="0.8984375" style="18" customWidth="1"/>
    <col min="10" max="10" width="19.59765625" style="18" customWidth="1"/>
    <col min="11" max="11" width="0.8984375" style="18" customWidth="1"/>
    <col min="12" max="16384" width="9" style="18" customWidth="1"/>
  </cols>
  <sheetData>
    <row r="1" ht="5.25" customHeight="1"/>
    <row r="2" spans="2:10" ht="11.25">
      <c r="B2" s="84" t="s">
        <v>30</v>
      </c>
      <c r="C2" s="84"/>
      <c r="D2" s="84"/>
      <c r="E2" s="84"/>
      <c r="F2" s="84"/>
      <c r="G2" s="84"/>
      <c r="H2" s="84"/>
      <c r="I2" s="84"/>
      <c r="J2" s="84"/>
    </row>
    <row r="3" ht="5.25" customHeight="1"/>
    <row r="4" spans="2:10" s="20" customFormat="1" ht="42" customHeight="1">
      <c r="B4" s="56" t="s">
        <v>6</v>
      </c>
      <c r="C4" s="19"/>
      <c r="D4" s="85" t="s">
        <v>87</v>
      </c>
      <c r="E4" s="86"/>
      <c r="F4" s="19"/>
      <c r="G4" s="87" t="s">
        <v>31</v>
      </c>
      <c r="H4" s="87"/>
      <c r="I4" s="19"/>
      <c r="J4" s="56" t="s">
        <v>32</v>
      </c>
    </row>
    <row r="5" ht="5.25" customHeight="1"/>
    <row r="6" spans="2:10" ht="11.25">
      <c r="B6" s="21" t="s">
        <v>98</v>
      </c>
      <c r="D6" s="83"/>
      <c r="E6" s="83"/>
      <c r="F6" s="83"/>
      <c r="G6" s="83"/>
      <c r="H6" s="83"/>
      <c r="I6" s="83"/>
      <c r="J6" s="83"/>
    </row>
    <row r="7" ht="5.25" customHeight="1"/>
    <row r="8" spans="2:10" ht="11.25">
      <c r="B8" s="22" t="s">
        <v>33</v>
      </c>
      <c r="J8" s="10">
        <f>SUM(J9:J16)</f>
        <v>0</v>
      </c>
    </row>
    <row r="9" spans="2:10" ht="11.25">
      <c r="B9" s="55"/>
      <c r="D9" s="79"/>
      <c r="E9" s="80"/>
      <c r="G9" s="77"/>
      <c r="H9" s="78"/>
      <c r="J9" s="9">
        <f aca="true" t="shared" si="0" ref="J9:J16">ROUND(D9*G9,2)</f>
        <v>0</v>
      </c>
    </row>
    <row r="10" spans="2:10" ht="11.25">
      <c r="B10" s="55"/>
      <c r="D10" s="79"/>
      <c r="E10" s="80"/>
      <c r="G10" s="77"/>
      <c r="H10" s="78"/>
      <c r="J10" s="9">
        <f t="shared" si="0"/>
        <v>0</v>
      </c>
    </row>
    <row r="11" spans="2:10" ht="11.25">
      <c r="B11" s="55"/>
      <c r="D11" s="79"/>
      <c r="E11" s="80"/>
      <c r="G11" s="77"/>
      <c r="H11" s="78"/>
      <c r="J11" s="9">
        <f t="shared" si="0"/>
        <v>0</v>
      </c>
    </row>
    <row r="12" spans="2:10" ht="11.25">
      <c r="B12" s="55"/>
      <c r="D12" s="79"/>
      <c r="E12" s="80"/>
      <c r="G12" s="77"/>
      <c r="H12" s="78"/>
      <c r="J12" s="9">
        <f t="shared" si="0"/>
        <v>0</v>
      </c>
    </row>
    <row r="13" spans="2:10" ht="11.25">
      <c r="B13" s="55"/>
      <c r="D13" s="79"/>
      <c r="E13" s="80"/>
      <c r="G13" s="77"/>
      <c r="H13" s="78"/>
      <c r="J13" s="9">
        <f t="shared" si="0"/>
        <v>0</v>
      </c>
    </row>
    <row r="14" spans="2:10" ht="11.25" hidden="1">
      <c r="B14" s="55"/>
      <c r="D14" s="79"/>
      <c r="E14" s="80"/>
      <c r="G14" s="77"/>
      <c r="H14" s="78"/>
      <c r="J14" s="9">
        <f t="shared" si="0"/>
        <v>0</v>
      </c>
    </row>
    <row r="15" spans="2:10" ht="11.25" hidden="1">
      <c r="B15" s="55"/>
      <c r="D15" s="79"/>
      <c r="E15" s="80"/>
      <c r="G15" s="77"/>
      <c r="H15" s="78"/>
      <c r="J15" s="9">
        <f t="shared" si="0"/>
        <v>0</v>
      </c>
    </row>
    <row r="16" spans="2:10" ht="11.25" hidden="1">
      <c r="B16" s="55"/>
      <c r="D16" s="79"/>
      <c r="E16" s="80"/>
      <c r="G16" s="77"/>
      <c r="H16" s="78"/>
      <c r="J16" s="9">
        <f t="shared" si="0"/>
        <v>0</v>
      </c>
    </row>
    <row r="17" ht="5.25" customHeight="1"/>
    <row r="18" spans="2:10" ht="19.5" customHeight="1">
      <c r="B18" s="22" t="s">
        <v>22</v>
      </c>
      <c r="D18" s="81">
        <f>SUM(D9:E13)</f>
        <v>0</v>
      </c>
      <c r="E18" s="82"/>
      <c r="J18" s="10">
        <f>J8</f>
        <v>0</v>
      </c>
    </row>
    <row r="19" ht="5.25" customHeight="1"/>
    <row r="20" spans="2:10" ht="11.25">
      <c r="B20" s="21" t="s">
        <v>99</v>
      </c>
      <c r="D20" s="83"/>
      <c r="E20" s="83"/>
      <c r="F20" s="83"/>
      <c r="G20" s="83"/>
      <c r="H20" s="83"/>
      <c r="I20" s="83"/>
      <c r="J20" s="83"/>
    </row>
    <row r="21" ht="5.25" customHeight="1"/>
    <row r="22" spans="2:10" ht="11.25">
      <c r="B22" s="22" t="s">
        <v>33</v>
      </c>
      <c r="J22" s="10">
        <f>SUM(J23:J30)</f>
        <v>0</v>
      </c>
    </row>
    <row r="23" spans="2:10" ht="11.25">
      <c r="B23" s="55"/>
      <c r="D23" s="79"/>
      <c r="E23" s="80"/>
      <c r="G23" s="77"/>
      <c r="H23" s="78"/>
      <c r="J23" s="9">
        <f aca="true" t="shared" si="1" ref="J23:J30">ROUND(D23*G23,2)</f>
        <v>0</v>
      </c>
    </row>
    <row r="24" spans="2:10" ht="11.25">
      <c r="B24" s="55"/>
      <c r="D24" s="79"/>
      <c r="E24" s="80"/>
      <c r="G24" s="77"/>
      <c r="H24" s="78"/>
      <c r="J24" s="9">
        <f t="shared" si="1"/>
        <v>0</v>
      </c>
    </row>
    <row r="25" spans="2:10" ht="11.25">
      <c r="B25" s="55"/>
      <c r="D25" s="79"/>
      <c r="E25" s="80"/>
      <c r="G25" s="77"/>
      <c r="H25" s="78"/>
      <c r="J25" s="9">
        <f t="shared" si="1"/>
        <v>0</v>
      </c>
    </row>
    <row r="26" spans="2:10" ht="11.25">
      <c r="B26" s="55"/>
      <c r="D26" s="79"/>
      <c r="E26" s="80"/>
      <c r="G26" s="77"/>
      <c r="H26" s="78"/>
      <c r="J26" s="9">
        <f t="shared" si="1"/>
        <v>0</v>
      </c>
    </row>
    <row r="27" spans="2:10" ht="11.25">
      <c r="B27" s="55"/>
      <c r="D27" s="79"/>
      <c r="E27" s="80"/>
      <c r="G27" s="77"/>
      <c r="H27" s="78"/>
      <c r="J27" s="9">
        <f t="shared" si="1"/>
        <v>0</v>
      </c>
    </row>
    <row r="28" spans="2:10" ht="11.25" hidden="1">
      <c r="B28" s="55"/>
      <c r="D28" s="79"/>
      <c r="E28" s="80"/>
      <c r="G28" s="77"/>
      <c r="H28" s="78"/>
      <c r="J28" s="9">
        <f t="shared" si="1"/>
        <v>0</v>
      </c>
    </row>
    <row r="29" spans="2:10" ht="11.25" hidden="1">
      <c r="B29" s="55"/>
      <c r="D29" s="79"/>
      <c r="E29" s="80"/>
      <c r="G29" s="77"/>
      <c r="H29" s="78"/>
      <c r="J29" s="9">
        <f t="shared" si="1"/>
        <v>0</v>
      </c>
    </row>
    <row r="30" spans="2:10" ht="11.25" hidden="1">
      <c r="B30" s="55"/>
      <c r="D30" s="79"/>
      <c r="E30" s="80"/>
      <c r="G30" s="77"/>
      <c r="H30" s="78"/>
      <c r="J30" s="9">
        <f t="shared" si="1"/>
        <v>0</v>
      </c>
    </row>
    <row r="31" ht="5.25" customHeight="1"/>
    <row r="32" spans="2:10" ht="19.5" customHeight="1">
      <c r="B32" s="22" t="s">
        <v>22</v>
      </c>
      <c r="D32" s="81">
        <f>SUM(D23:E27)</f>
        <v>0</v>
      </c>
      <c r="E32" s="82"/>
      <c r="J32" s="10">
        <f>J22</f>
        <v>0</v>
      </c>
    </row>
    <row r="33" ht="5.25" customHeight="1"/>
    <row r="34" spans="2:10" ht="11.25">
      <c r="B34" s="21" t="s">
        <v>100</v>
      </c>
      <c r="D34" s="83"/>
      <c r="E34" s="83"/>
      <c r="F34" s="83"/>
      <c r="G34" s="83"/>
      <c r="H34" s="83"/>
      <c r="I34" s="83"/>
      <c r="J34" s="83"/>
    </row>
    <row r="35" ht="5.25" customHeight="1"/>
    <row r="36" spans="2:10" ht="11.25">
      <c r="B36" s="22" t="s">
        <v>33</v>
      </c>
      <c r="J36" s="10">
        <f>SUM(J37:J44)</f>
        <v>0</v>
      </c>
    </row>
    <row r="37" spans="2:10" ht="11.25">
      <c r="B37" s="55"/>
      <c r="D37" s="79"/>
      <c r="E37" s="80"/>
      <c r="G37" s="77"/>
      <c r="H37" s="78"/>
      <c r="J37" s="9">
        <f aca="true" t="shared" si="2" ref="J37:J44">ROUND(D37*G37,2)</f>
        <v>0</v>
      </c>
    </row>
    <row r="38" spans="2:10" ht="11.25">
      <c r="B38" s="55"/>
      <c r="D38" s="79"/>
      <c r="E38" s="80"/>
      <c r="G38" s="77"/>
      <c r="H38" s="78"/>
      <c r="J38" s="9">
        <f t="shared" si="2"/>
        <v>0</v>
      </c>
    </row>
    <row r="39" spans="2:10" ht="11.25">
      <c r="B39" s="55"/>
      <c r="D39" s="79"/>
      <c r="E39" s="80"/>
      <c r="G39" s="77"/>
      <c r="H39" s="78"/>
      <c r="J39" s="9">
        <f t="shared" si="2"/>
        <v>0</v>
      </c>
    </row>
    <row r="40" spans="2:10" ht="11.25">
      <c r="B40" s="55"/>
      <c r="D40" s="79"/>
      <c r="E40" s="80"/>
      <c r="G40" s="77"/>
      <c r="H40" s="78"/>
      <c r="J40" s="9">
        <f t="shared" si="2"/>
        <v>0</v>
      </c>
    </row>
    <row r="41" spans="2:10" ht="11.25">
      <c r="B41" s="55"/>
      <c r="D41" s="79"/>
      <c r="E41" s="80"/>
      <c r="G41" s="77"/>
      <c r="H41" s="78"/>
      <c r="J41" s="9">
        <f t="shared" si="2"/>
        <v>0</v>
      </c>
    </row>
    <row r="42" spans="2:10" ht="11.25" hidden="1">
      <c r="B42" s="55"/>
      <c r="D42" s="79"/>
      <c r="E42" s="80"/>
      <c r="G42" s="77"/>
      <c r="H42" s="78"/>
      <c r="J42" s="9">
        <f t="shared" si="2"/>
        <v>0</v>
      </c>
    </row>
    <row r="43" spans="2:10" ht="11.25" hidden="1">
      <c r="B43" s="55"/>
      <c r="D43" s="79"/>
      <c r="E43" s="80"/>
      <c r="G43" s="77"/>
      <c r="H43" s="78"/>
      <c r="J43" s="9">
        <f t="shared" si="2"/>
        <v>0</v>
      </c>
    </row>
    <row r="44" spans="2:10" ht="11.25" hidden="1">
      <c r="B44" s="55"/>
      <c r="D44" s="79"/>
      <c r="E44" s="80"/>
      <c r="G44" s="77"/>
      <c r="H44" s="78"/>
      <c r="J44" s="9">
        <f t="shared" si="2"/>
        <v>0</v>
      </c>
    </row>
    <row r="45" ht="5.25" customHeight="1"/>
    <row r="46" spans="2:10" ht="19.5" customHeight="1">
      <c r="B46" s="22" t="s">
        <v>22</v>
      </c>
      <c r="D46" s="81">
        <f>SUM(D37:E41)</f>
        <v>0</v>
      </c>
      <c r="E46" s="82"/>
      <c r="J46" s="10">
        <f>J36</f>
        <v>0</v>
      </c>
    </row>
    <row r="47" ht="5.25" customHeight="1"/>
    <row r="48" spans="2:10" ht="11.25">
      <c r="B48" s="21" t="s">
        <v>101</v>
      </c>
      <c r="D48" s="83"/>
      <c r="E48" s="83"/>
      <c r="F48" s="83"/>
      <c r="G48" s="83"/>
      <c r="H48" s="83"/>
      <c r="I48" s="83"/>
      <c r="J48" s="83"/>
    </row>
    <row r="49" ht="5.25" customHeight="1"/>
    <row r="50" spans="2:10" ht="11.25">
      <c r="B50" s="22" t="s">
        <v>33</v>
      </c>
      <c r="J50" s="10">
        <f>SUM(J51:J58)</f>
        <v>0</v>
      </c>
    </row>
    <row r="51" spans="2:10" ht="11.25">
      <c r="B51" s="55"/>
      <c r="D51" s="79"/>
      <c r="E51" s="80"/>
      <c r="G51" s="77"/>
      <c r="H51" s="78"/>
      <c r="J51" s="9">
        <f aca="true" t="shared" si="3" ref="J51:J58">ROUND(D51*G51,2)</f>
        <v>0</v>
      </c>
    </row>
    <row r="52" spans="2:10" ht="11.25">
      <c r="B52" s="55"/>
      <c r="D52" s="79"/>
      <c r="E52" s="80"/>
      <c r="G52" s="77"/>
      <c r="H52" s="78"/>
      <c r="J52" s="9">
        <f t="shared" si="3"/>
        <v>0</v>
      </c>
    </row>
    <row r="53" spans="2:10" ht="11.25">
      <c r="B53" s="55"/>
      <c r="D53" s="79"/>
      <c r="E53" s="80"/>
      <c r="G53" s="77"/>
      <c r="H53" s="78"/>
      <c r="J53" s="9">
        <f t="shared" si="3"/>
        <v>0</v>
      </c>
    </row>
    <row r="54" spans="2:10" ht="11.25">
      <c r="B54" s="55"/>
      <c r="D54" s="79"/>
      <c r="E54" s="80"/>
      <c r="G54" s="77"/>
      <c r="H54" s="78"/>
      <c r="J54" s="9">
        <f t="shared" si="3"/>
        <v>0</v>
      </c>
    </row>
    <row r="55" spans="2:10" ht="11.25">
      <c r="B55" s="55"/>
      <c r="D55" s="79"/>
      <c r="E55" s="80"/>
      <c r="G55" s="77"/>
      <c r="H55" s="78"/>
      <c r="J55" s="9">
        <f t="shared" si="3"/>
        <v>0</v>
      </c>
    </row>
    <row r="56" spans="2:10" ht="11.25" hidden="1">
      <c r="B56" s="55"/>
      <c r="D56" s="79"/>
      <c r="E56" s="80"/>
      <c r="G56" s="77"/>
      <c r="H56" s="78"/>
      <c r="J56" s="9">
        <f t="shared" si="3"/>
        <v>0</v>
      </c>
    </row>
    <row r="57" spans="2:10" ht="11.25" hidden="1">
      <c r="B57" s="55"/>
      <c r="D57" s="79"/>
      <c r="E57" s="80"/>
      <c r="G57" s="77"/>
      <c r="H57" s="78"/>
      <c r="J57" s="9">
        <f t="shared" si="3"/>
        <v>0</v>
      </c>
    </row>
    <row r="58" spans="2:10" ht="11.25" hidden="1">
      <c r="B58" s="55"/>
      <c r="D58" s="79"/>
      <c r="E58" s="80"/>
      <c r="G58" s="77"/>
      <c r="H58" s="78"/>
      <c r="J58" s="9">
        <f t="shared" si="3"/>
        <v>0</v>
      </c>
    </row>
    <row r="59" ht="5.25" customHeight="1"/>
    <row r="60" spans="2:10" ht="19.5" customHeight="1">
      <c r="B60" s="22" t="s">
        <v>22</v>
      </c>
      <c r="D60" s="81">
        <f>SUM(D51:E55)</f>
        <v>0</v>
      </c>
      <c r="E60" s="82"/>
      <c r="J60" s="10">
        <f>J50</f>
        <v>0</v>
      </c>
    </row>
    <row r="61" ht="5.25" customHeight="1"/>
    <row r="62" spans="2:10" ht="11.25">
      <c r="B62" s="21" t="s">
        <v>102</v>
      </c>
      <c r="D62" s="83"/>
      <c r="E62" s="83"/>
      <c r="F62" s="83"/>
      <c r="G62" s="83"/>
      <c r="H62" s="83"/>
      <c r="I62" s="83"/>
      <c r="J62" s="83"/>
    </row>
    <row r="63" ht="5.25" customHeight="1"/>
    <row r="64" spans="2:10" ht="11.25">
      <c r="B64" s="22" t="s">
        <v>33</v>
      </c>
      <c r="J64" s="10">
        <f>SUM(J65:J72)</f>
        <v>0</v>
      </c>
    </row>
    <row r="65" spans="2:10" ht="11.25">
      <c r="B65" s="55"/>
      <c r="D65" s="79"/>
      <c r="E65" s="80"/>
      <c r="G65" s="77"/>
      <c r="H65" s="78"/>
      <c r="J65" s="9">
        <f aca="true" t="shared" si="4" ref="J65:J72">ROUND(D65*G65,2)</f>
        <v>0</v>
      </c>
    </row>
    <row r="66" spans="2:10" ht="11.25">
      <c r="B66" s="55"/>
      <c r="D66" s="79"/>
      <c r="E66" s="80"/>
      <c r="G66" s="77"/>
      <c r="H66" s="78"/>
      <c r="J66" s="9">
        <f t="shared" si="4"/>
        <v>0</v>
      </c>
    </row>
    <row r="67" spans="2:10" ht="11.25">
      <c r="B67" s="55"/>
      <c r="D67" s="79"/>
      <c r="E67" s="80"/>
      <c r="G67" s="77"/>
      <c r="H67" s="78"/>
      <c r="J67" s="9">
        <f t="shared" si="4"/>
        <v>0</v>
      </c>
    </row>
    <row r="68" spans="2:10" ht="11.25">
      <c r="B68" s="55"/>
      <c r="D68" s="79"/>
      <c r="E68" s="80"/>
      <c r="G68" s="77"/>
      <c r="H68" s="78"/>
      <c r="J68" s="9">
        <f t="shared" si="4"/>
        <v>0</v>
      </c>
    </row>
    <row r="69" spans="2:10" ht="11.25">
      <c r="B69" s="55"/>
      <c r="D69" s="79"/>
      <c r="E69" s="80"/>
      <c r="G69" s="77"/>
      <c r="H69" s="78"/>
      <c r="J69" s="9">
        <f t="shared" si="4"/>
        <v>0</v>
      </c>
    </row>
    <row r="70" spans="2:10" ht="11.25" hidden="1">
      <c r="B70" s="55"/>
      <c r="D70" s="79"/>
      <c r="E70" s="80"/>
      <c r="G70" s="77"/>
      <c r="H70" s="78"/>
      <c r="J70" s="9">
        <f t="shared" si="4"/>
        <v>0</v>
      </c>
    </row>
    <row r="71" spans="2:10" ht="11.25" hidden="1">
      <c r="B71" s="55"/>
      <c r="D71" s="79"/>
      <c r="E71" s="80"/>
      <c r="G71" s="77"/>
      <c r="H71" s="78"/>
      <c r="J71" s="9">
        <f t="shared" si="4"/>
        <v>0</v>
      </c>
    </row>
    <row r="72" spans="2:10" ht="11.25" hidden="1">
      <c r="B72" s="55"/>
      <c r="D72" s="79"/>
      <c r="E72" s="80"/>
      <c r="G72" s="77"/>
      <c r="H72" s="78"/>
      <c r="J72" s="9">
        <f t="shared" si="4"/>
        <v>0</v>
      </c>
    </row>
    <row r="73" ht="5.25" customHeight="1"/>
    <row r="74" spans="2:10" ht="19.5" customHeight="1">
      <c r="B74" s="22" t="s">
        <v>22</v>
      </c>
      <c r="D74" s="81">
        <f>SUM(D65:E69)</f>
        <v>0</v>
      </c>
      <c r="E74" s="82"/>
      <c r="J74" s="10">
        <f>SUM(J64)</f>
        <v>0</v>
      </c>
    </row>
    <row r="75" ht="5.25" customHeight="1"/>
    <row r="76" spans="2:10" ht="11.25">
      <c r="B76" s="21" t="s">
        <v>103</v>
      </c>
      <c r="D76" s="83"/>
      <c r="E76" s="83"/>
      <c r="F76" s="83"/>
      <c r="G76" s="83"/>
      <c r="H76" s="83"/>
      <c r="I76" s="83"/>
      <c r="J76" s="83"/>
    </row>
    <row r="77" ht="5.25" customHeight="1"/>
    <row r="78" spans="2:10" ht="11.25">
      <c r="B78" s="22" t="s">
        <v>33</v>
      </c>
      <c r="J78" s="10">
        <f>SUM(J79:J86)</f>
        <v>0</v>
      </c>
    </row>
    <row r="79" spans="2:10" ht="11.25">
      <c r="B79" s="24"/>
      <c r="D79" s="79"/>
      <c r="E79" s="80"/>
      <c r="G79" s="77"/>
      <c r="H79" s="78"/>
      <c r="J79" s="9">
        <f aca="true" t="shared" si="5" ref="J79:J86">ROUND(D79*G79,2)</f>
        <v>0</v>
      </c>
    </row>
    <row r="80" spans="2:10" ht="11.25">
      <c r="B80" s="24"/>
      <c r="D80" s="79"/>
      <c r="E80" s="80"/>
      <c r="G80" s="77"/>
      <c r="H80" s="78"/>
      <c r="J80" s="9">
        <f t="shared" si="5"/>
        <v>0</v>
      </c>
    </row>
    <row r="81" spans="2:10" ht="11.25">
      <c r="B81" s="24"/>
      <c r="D81" s="79"/>
      <c r="E81" s="80"/>
      <c r="G81" s="77"/>
      <c r="H81" s="78"/>
      <c r="J81" s="9">
        <f t="shared" si="5"/>
        <v>0</v>
      </c>
    </row>
    <row r="82" spans="2:10" ht="11.25">
      <c r="B82" s="24"/>
      <c r="D82" s="79"/>
      <c r="E82" s="80"/>
      <c r="G82" s="77"/>
      <c r="H82" s="78"/>
      <c r="J82" s="9">
        <f t="shared" si="5"/>
        <v>0</v>
      </c>
    </row>
    <row r="83" spans="2:10" ht="11.25">
      <c r="B83" s="24"/>
      <c r="D83" s="79"/>
      <c r="E83" s="80"/>
      <c r="G83" s="77"/>
      <c r="H83" s="78"/>
      <c r="J83" s="9">
        <f t="shared" si="5"/>
        <v>0</v>
      </c>
    </row>
    <row r="84" spans="2:10" ht="11.25" hidden="1">
      <c r="B84" s="24"/>
      <c r="D84" s="79"/>
      <c r="E84" s="80"/>
      <c r="G84" s="77"/>
      <c r="H84" s="78"/>
      <c r="J84" s="9">
        <f t="shared" si="5"/>
        <v>0</v>
      </c>
    </row>
    <row r="85" spans="2:10" ht="11.25" hidden="1">
      <c r="B85" s="24"/>
      <c r="D85" s="79"/>
      <c r="E85" s="80"/>
      <c r="G85" s="77"/>
      <c r="H85" s="78"/>
      <c r="J85" s="9">
        <f t="shared" si="5"/>
        <v>0</v>
      </c>
    </row>
    <row r="86" spans="2:10" ht="11.25" hidden="1">
      <c r="B86" s="24"/>
      <c r="D86" s="79"/>
      <c r="E86" s="80"/>
      <c r="G86" s="77"/>
      <c r="H86" s="78"/>
      <c r="J86" s="9">
        <f t="shared" si="5"/>
        <v>0</v>
      </c>
    </row>
    <row r="87" ht="5.25" customHeight="1"/>
    <row r="88" spans="2:10" ht="19.5" customHeight="1">
      <c r="B88" s="22" t="s">
        <v>22</v>
      </c>
      <c r="D88" s="81">
        <f>SUM(D79:E83)</f>
        <v>0</v>
      </c>
      <c r="E88" s="82"/>
      <c r="J88" s="10">
        <f>J78</f>
        <v>0</v>
      </c>
    </row>
    <row r="89" ht="5.25" customHeight="1"/>
    <row r="90" spans="2:10" ht="19.5" customHeight="1">
      <c r="B90" s="22" t="s">
        <v>34</v>
      </c>
      <c r="D90" s="81">
        <f>SUM(D18,D32,D46,D60,D74,D88)</f>
        <v>0</v>
      </c>
      <c r="E90" s="82"/>
      <c r="J90" s="10">
        <f>SUM(J18,J32,J46,J60,J74,J88)</f>
        <v>0</v>
      </c>
    </row>
    <row r="91" ht="5.25" customHeight="1"/>
    <row r="94" ht="11.25">
      <c r="J94" s="26"/>
    </row>
  </sheetData>
  <sheetProtection password="CC24" sheet="1"/>
  <mergeCells count="112">
    <mergeCell ref="B2:J2"/>
    <mergeCell ref="D4:E4"/>
    <mergeCell ref="G4:H4"/>
    <mergeCell ref="D6:J6"/>
    <mergeCell ref="D10:E10"/>
    <mergeCell ref="D11:E11"/>
    <mergeCell ref="G10:H10"/>
    <mergeCell ref="D9:E9"/>
    <mergeCell ref="G9:H9"/>
    <mergeCell ref="G11:H11"/>
    <mergeCell ref="D48:J48"/>
    <mergeCell ref="D18:E18"/>
    <mergeCell ref="D28:E28"/>
    <mergeCell ref="G28:H28"/>
    <mergeCell ref="D29:E29"/>
    <mergeCell ref="D24:E24"/>
    <mergeCell ref="D25:E25"/>
    <mergeCell ref="G24:H24"/>
    <mergeCell ref="D20:J20"/>
    <mergeCell ref="D23:E23"/>
    <mergeCell ref="G12:H12"/>
    <mergeCell ref="D14:E14"/>
    <mergeCell ref="G14:H14"/>
    <mergeCell ref="D15:E15"/>
    <mergeCell ref="G15:H15"/>
    <mergeCell ref="D12:E12"/>
    <mergeCell ref="G29:H29"/>
    <mergeCell ref="G23:H23"/>
    <mergeCell ref="D26:E26"/>
    <mergeCell ref="D34:J34"/>
    <mergeCell ref="D42:E42"/>
    <mergeCell ref="G42:H42"/>
    <mergeCell ref="D40:E40"/>
    <mergeCell ref="G40:H40"/>
    <mergeCell ref="D41:E41"/>
    <mergeCell ref="G41:H41"/>
    <mergeCell ref="G16:H16"/>
    <mergeCell ref="D13:E13"/>
    <mergeCell ref="G13:H13"/>
    <mergeCell ref="G26:H26"/>
    <mergeCell ref="D27:E27"/>
    <mergeCell ref="G27:H27"/>
    <mergeCell ref="G25:H25"/>
    <mergeCell ref="D16:E16"/>
    <mergeCell ref="D57:E57"/>
    <mergeCell ref="G57:H57"/>
    <mergeCell ref="D51:E51"/>
    <mergeCell ref="G51:H51"/>
    <mergeCell ref="D54:E54"/>
    <mergeCell ref="G54:H54"/>
    <mergeCell ref="D52:E52"/>
    <mergeCell ref="D55:E55"/>
    <mergeCell ref="G55:H55"/>
    <mergeCell ref="D56:E56"/>
    <mergeCell ref="G56:H56"/>
    <mergeCell ref="G43:H43"/>
    <mergeCell ref="D44:E44"/>
    <mergeCell ref="G44:H44"/>
    <mergeCell ref="D46:E46"/>
    <mergeCell ref="D30:E30"/>
    <mergeCell ref="G30:H30"/>
    <mergeCell ref="D32:E32"/>
    <mergeCell ref="D37:E37"/>
    <mergeCell ref="G37:H37"/>
    <mergeCell ref="G66:H66"/>
    <mergeCell ref="D67:E67"/>
    <mergeCell ref="G67:H67"/>
    <mergeCell ref="D38:E38"/>
    <mergeCell ref="G38:H38"/>
    <mergeCell ref="D58:E58"/>
    <mergeCell ref="G58:H58"/>
    <mergeCell ref="D62:J62"/>
    <mergeCell ref="D60:E60"/>
    <mergeCell ref="D43:E43"/>
    <mergeCell ref="G71:H71"/>
    <mergeCell ref="D72:E72"/>
    <mergeCell ref="G72:H72"/>
    <mergeCell ref="D65:E65"/>
    <mergeCell ref="G65:H65"/>
    <mergeCell ref="D68:E68"/>
    <mergeCell ref="G68:H68"/>
    <mergeCell ref="D69:E69"/>
    <mergeCell ref="G69:H69"/>
    <mergeCell ref="D66:E66"/>
    <mergeCell ref="D76:J76"/>
    <mergeCell ref="D39:E39"/>
    <mergeCell ref="G39:H39"/>
    <mergeCell ref="G52:H52"/>
    <mergeCell ref="D53:E53"/>
    <mergeCell ref="G53:H53"/>
    <mergeCell ref="D74:E74"/>
    <mergeCell ref="D70:E70"/>
    <mergeCell ref="G70:H70"/>
    <mergeCell ref="D71:E71"/>
    <mergeCell ref="D81:E81"/>
    <mergeCell ref="G81:H81"/>
    <mergeCell ref="D82:E82"/>
    <mergeCell ref="G82:H82"/>
    <mergeCell ref="D79:E79"/>
    <mergeCell ref="G79:H79"/>
    <mergeCell ref="D80:E80"/>
    <mergeCell ref="G80:H80"/>
    <mergeCell ref="G83:H83"/>
    <mergeCell ref="D84:E84"/>
    <mergeCell ref="D88:E88"/>
    <mergeCell ref="D90:E90"/>
    <mergeCell ref="D85:E85"/>
    <mergeCell ref="G85:H85"/>
    <mergeCell ref="D86:E86"/>
    <mergeCell ref="G86:H86"/>
    <mergeCell ref="G84:H84"/>
    <mergeCell ref="D83:E8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12"/>
  <sheetViews>
    <sheetView view="pageBreakPreview" zoomScaleSheetLayoutView="100" zoomScalePageLayoutView="0" workbookViewId="0" topLeftCell="A130">
      <selection activeCell="P23" sqref="P23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5" style="1" bestFit="1" customWidth="1"/>
    <col min="11" max="11" width="0.8984375" style="1" hidden="1" customWidth="1"/>
    <col min="12" max="12" width="7.19921875" style="1" hidden="1" customWidth="1"/>
    <col min="13" max="13" width="6.09765625" style="1" hidden="1" customWidth="1"/>
    <col min="14" max="14" width="7.09765625" style="1" hidden="1" customWidth="1"/>
    <col min="15" max="15" width="0.8984375" style="1" customWidth="1"/>
    <col min="16" max="16" width="16.09765625" style="1" bestFit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8" t="s">
        <v>35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ht="5.25" customHeight="1"/>
    <row r="4" spans="2:18" ht="15" customHeight="1">
      <c r="B4" s="98" t="s">
        <v>36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ht="5.25" customHeight="1"/>
    <row r="6" spans="2:18" ht="15" customHeight="1">
      <c r="B6" s="98" t="s">
        <v>19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ht="5.25" customHeight="1"/>
    <row r="8" spans="2:18" ht="15" customHeight="1">
      <c r="B8" s="9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5.25" customHeight="1"/>
    <row r="10" spans="2:18" ht="22.5" customHeight="1">
      <c r="B10" s="89" t="s">
        <v>37</v>
      </c>
      <c r="C10" s="3"/>
      <c r="D10" s="47" t="s">
        <v>68</v>
      </c>
      <c r="E10" s="3"/>
      <c r="F10" s="89" t="s">
        <v>38</v>
      </c>
      <c r="G10" s="3"/>
      <c r="H10" s="89" t="s">
        <v>39</v>
      </c>
      <c r="I10" s="3"/>
      <c r="J10" s="89" t="s">
        <v>40</v>
      </c>
      <c r="K10" s="3"/>
      <c r="L10" s="7" t="s">
        <v>45</v>
      </c>
      <c r="M10" s="7" t="s">
        <v>41</v>
      </c>
      <c r="N10" s="7" t="s">
        <v>42</v>
      </c>
      <c r="O10" s="3"/>
      <c r="P10" s="88" t="s">
        <v>43</v>
      </c>
      <c r="Q10" s="3"/>
      <c r="R10" s="88" t="s">
        <v>44</v>
      </c>
    </row>
    <row r="11" spans="2:18" ht="22.5" customHeight="1">
      <c r="B11" s="90"/>
      <c r="C11" s="3"/>
      <c r="D11" s="48" t="s">
        <v>54</v>
      </c>
      <c r="E11" s="3"/>
      <c r="F11" s="90"/>
      <c r="G11" s="3"/>
      <c r="H11" s="90"/>
      <c r="I11" s="3"/>
      <c r="J11" s="90"/>
      <c r="K11" s="3"/>
      <c r="L11" s="35">
        <f>STATYSTYKI!$D$5</f>
        <v>0.13</v>
      </c>
      <c r="M11" s="35">
        <f>STATYSTYKI!$D$6</f>
        <v>0.085</v>
      </c>
      <c r="N11" s="35">
        <f>STATYSTYKI!$D$7</f>
        <v>0.1964</v>
      </c>
      <c r="O11" s="3"/>
      <c r="P11" s="88"/>
      <c r="Q11" s="3"/>
      <c r="R11" s="88"/>
    </row>
    <row r="12" ht="5.25" customHeight="1"/>
    <row r="13" spans="2:18" ht="11.25">
      <c r="B13" s="5" t="s">
        <v>80</v>
      </c>
      <c r="D13" s="5"/>
      <c r="F13" s="30"/>
      <c r="G13" s="2"/>
      <c r="H13" s="31"/>
      <c r="J13" s="33">
        <f>ROUND(F13*H13,2)</f>
        <v>0</v>
      </c>
      <c r="K13" s="34"/>
      <c r="L13" s="33">
        <f>ROUND(J13*$L$11,2)</f>
        <v>0</v>
      </c>
      <c r="M13" s="33">
        <f>ROUND(J13*$M$11,2)</f>
        <v>0</v>
      </c>
      <c r="N13" s="33">
        <f aca="true" t="shared" si="0" ref="N13:N35">ROUND(SUM(J13,L13:M13)*$N$11,2)</f>
        <v>0</v>
      </c>
      <c r="O13" s="34"/>
      <c r="P13" s="33">
        <f aca="true" t="shared" si="1" ref="P13:P35">SUM(J13,L13:N13)</f>
        <v>0</v>
      </c>
      <c r="R13" s="32"/>
    </row>
    <row r="14" spans="2:18" ht="11.25">
      <c r="B14" s="5" t="s">
        <v>51</v>
      </c>
      <c r="D14" s="5"/>
      <c r="F14" s="30"/>
      <c r="G14" s="2"/>
      <c r="H14" s="31"/>
      <c r="J14" s="33">
        <f>ROUND(F14*H14,2)</f>
        <v>0</v>
      </c>
      <c r="K14" s="34"/>
      <c r="L14" s="33">
        <f>ROUND(J14*$L$11,2)</f>
        <v>0</v>
      </c>
      <c r="M14" s="33">
        <f>ROUND(J14*$M$11,2)</f>
        <v>0</v>
      </c>
      <c r="N14" s="33">
        <f t="shared" si="0"/>
        <v>0</v>
      </c>
      <c r="O14" s="34"/>
      <c r="P14" s="33">
        <f t="shared" si="1"/>
        <v>0</v>
      </c>
      <c r="R14" s="32"/>
    </row>
    <row r="15" spans="2:18" ht="11.25">
      <c r="B15" s="5" t="s">
        <v>79</v>
      </c>
      <c r="D15" s="5" t="s">
        <v>69</v>
      </c>
      <c r="F15" s="30"/>
      <c r="G15" s="2"/>
      <c r="H15" s="31"/>
      <c r="J15" s="33">
        <f>ROUND(F15*H15,2)</f>
        <v>0</v>
      </c>
      <c r="K15" s="34"/>
      <c r="L15" s="33">
        <f>ROUND(J15*$L$11,2)</f>
        <v>0</v>
      </c>
      <c r="M15" s="33">
        <f>ROUND(J15*$M$11,2)</f>
        <v>0</v>
      </c>
      <c r="N15" s="33">
        <f t="shared" si="0"/>
        <v>0</v>
      </c>
      <c r="O15" s="34"/>
      <c r="P15" s="33">
        <f t="shared" si="1"/>
        <v>0</v>
      </c>
      <c r="R15" s="32"/>
    </row>
    <row r="16" spans="2:18" ht="11.25">
      <c r="B16" s="5" t="s">
        <v>79</v>
      </c>
      <c r="D16" s="5" t="s">
        <v>70</v>
      </c>
      <c r="F16" s="30"/>
      <c r="G16" s="2"/>
      <c r="H16" s="31"/>
      <c r="J16" s="33">
        <f aca="true" t="shared" si="2" ref="J16:J25">ROUND(F16*H16,2)</f>
        <v>0</v>
      </c>
      <c r="K16" s="34"/>
      <c r="L16" s="33">
        <f aca="true" t="shared" si="3" ref="L16:L25">ROUND(J16*$L$11,2)</f>
        <v>0</v>
      </c>
      <c r="M16" s="33">
        <f aca="true" t="shared" si="4" ref="M16:M25">ROUND(J16*$M$11,2)</f>
        <v>0</v>
      </c>
      <c r="N16" s="33">
        <f t="shared" si="0"/>
        <v>0</v>
      </c>
      <c r="O16" s="34"/>
      <c r="P16" s="33">
        <f t="shared" si="1"/>
        <v>0</v>
      </c>
      <c r="R16" s="32"/>
    </row>
    <row r="17" spans="2:18" ht="11.25">
      <c r="B17" s="5" t="s">
        <v>71</v>
      </c>
      <c r="D17" s="5" t="s">
        <v>69</v>
      </c>
      <c r="F17" s="30"/>
      <c r="G17" s="2"/>
      <c r="H17" s="31"/>
      <c r="J17" s="33">
        <f t="shared" si="2"/>
        <v>0</v>
      </c>
      <c r="K17" s="34"/>
      <c r="L17" s="33">
        <f t="shared" si="3"/>
        <v>0</v>
      </c>
      <c r="M17" s="33">
        <f t="shared" si="4"/>
        <v>0</v>
      </c>
      <c r="N17" s="33">
        <f t="shared" si="0"/>
        <v>0</v>
      </c>
      <c r="O17" s="34"/>
      <c r="P17" s="33">
        <f t="shared" si="1"/>
        <v>0</v>
      </c>
      <c r="R17" s="32"/>
    </row>
    <row r="18" spans="2:18" ht="11.25">
      <c r="B18" s="5" t="s">
        <v>72</v>
      </c>
      <c r="D18" s="5" t="s">
        <v>69</v>
      </c>
      <c r="F18" s="30"/>
      <c r="G18" s="2"/>
      <c r="H18" s="31"/>
      <c r="J18" s="33">
        <f t="shared" si="2"/>
        <v>0</v>
      </c>
      <c r="K18" s="34"/>
      <c r="L18" s="33">
        <f t="shared" si="3"/>
        <v>0</v>
      </c>
      <c r="M18" s="33">
        <f t="shared" si="4"/>
        <v>0</v>
      </c>
      <c r="N18" s="33">
        <f t="shared" si="0"/>
        <v>0</v>
      </c>
      <c r="O18" s="34"/>
      <c r="P18" s="33">
        <f t="shared" si="1"/>
        <v>0</v>
      </c>
      <c r="R18" s="32"/>
    </row>
    <row r="19" spans="2:18" ht="11.25">
      <c r="B19" s="5" t="s">
        <v>72</v>
      </c>
      <c r="D19" s="5" t="s">
        <v>70</v>
      </c>
      <c r="F19" s="30"/>
      <c r="G19" s="2"/>
      <c r="H19" s="31"/>
      <c r="J19" s="33">
        <f t="shared" si="2"/>
        <v>0</v>
      </c>
      <c r="K19" s="34"/>
      <c r="L19" s="33">
        <f t="shared" si="3"/>
        <v>0</v>
      </c>
      <c r="M19" s="33">
        <f t="shared" si="4"/>
        <v>0</v>
      </c>
      <c r="N19" s="33">
        <f t="shared" si="0"/>
        <v>0</v>
      </c>
      <c r="O19" s="34"/>
      <c r="P19" s="33">
        <f t="shared" si="1"/>
        <v>0</v>
      </c>
      <c r="R19" s="32" t="s">
        <v>113</v>
      </c>
    </row>
    <row r="20" spans="2:18" ht="11.25">
      <c r="B20" s="5" t="s">
        <v>78</v>
      </c>
      <c r="D20" s="5" t="s">
        <v>70</v>
      </c>
      <c r="F20" s="30"/>
      <c r="G20" s="2"/>
      <c r="H20" s="31"/>
      <c r="J20" s="33">
        <f t="shared" si="2"/>
        <v>0</v>
      </c>
      <c r="K20" s="34"/>
      <c r="L20" s="33">
        <f t="shared" si="3"/>
        <v>0</v>
      </c>
      <c r="M20" s="33">
        <f t="shared" si="4"/>
        <v>0</v>
      </c>
      <c r="N20" s="33">
        <f t="shared" si="0"/>
        <v>0</v>
      </c>
      <c r="O20" s="34"/>
      <c r="P20" s="33">
        <f t="shared" si="1"/>
        <v>0</v>
      </c>
      <c r="R20" s="32" t="s">
        <v>113</v>
      </c>
    </row>
    <row r="21" spans="2:18" ht="11.25">
      <c r="B21" s="5" t="s">
        <v>74</v>
      </c>
      <c r="D21" s="5" t="s">
        <v>70</v>
      </c>
      <c r="F21" s="30"/>
      <c r="G21" s="2"/>
      <c r="H21" s="31"/>
      <c r="J21" s="33">
        <f t="shared" si="2"/>
        <v>0</v>
      </c>
      <c r="K21" s="34"/>
      <c r="L21" s="33">
        <f t="shared" si="3"/>
        <v>0</v>
      </c>
      <c r="M21" s="33">
        <f t="shared" si="4"/>
        <v>0</v>
      </c>
      <c r="N21" s="33">
        <f t="shared" si="0"/>
        <v>0</v>
      </c>
      <c r="O21" s="34"/>
      <c r="P21" s="33">
        <f t="shared" si="1"/>
        <v>0</v>
      </c>
      <c r="R21" s="32" t="s">
        <v>113</v>
      </c>
    </row>
    <row r="22" spans="2:18" ht="11.25">
      <c r="B22" s="5" t="s">
        <v>78</v>
      </c>
      <c r="D22" s="5" t="s">
        <v>73</v>
      </c>
      <c r="F22" s="30"/>
      <c r="G22" s="2"/>
      <c r="H22" s="31"/>
      <c r="J22" s="33">
        <f t="shared" si="2"/>
        <v>0</v>
      </c>
      <c r="K22" s="34"/>
      <c r="L22" s="33">
        <f t="shared" si="3"/>
        <v>0</v>
      </c>
      <c r="M22" s="33">
        <f t="shared" si="4"/>
        <v>0</v>
      </c>
      <c r="N22" s="33">
        <f t="shared" si="0"/>
        <v>0</v>
      </c>
      <c r="O22" s="34"/>
      <c r="P22" s="33">
        <f t="shared" si="1"/>
        <v>0</v>
      </c>
      <c r="R22" s="32" t="s">
        <v>114</v>
      </c>
    </row>
    <row r="23" spans="2:18" ht="11.25">
      <c r="B23" s="5" t="s">
        <v>74</v>
      </c>
      <c r="D23" s="5" t="s">
        <v>73</v>
      </c>
      <c r="F23" s="30"/>
      <c r="G23" s="2"/>
      <c r="H23" s="31"/>
      <c r="J23" s="33">
        <f t="shared" si="2"/>
        <v>0</v>
      </c>
      <c r="K23" s="34"/>
      <c r="L23" s="33">
        <f t="shared" si="3"/>
        <v>0</v>
      </c>
      <c r="M23" s="33">
        <f t="shared" si="4"/>
        <v>0</v>
      </c>
      <c r="N23" s="33">
        <f t="shared" si="0"/>
        <v>0</v>
      </c>
      <c r="O23" s="34"/>
      <c r="P23" s="33">
        <f t="shared" si="1"/>
        <v>0</v>
      </c>
      <c r="R23" s="32" t="s">
        <v>114</v>
      </c>
    </row>
    <row r="24" spans="2:18" ht="11.25">
      <c r="B24" s="5" t="s">
        <v>75</v>
      </c>
      <c r="D24" s="5" t="s">
        <v>73</v>
      </c>
      <c r="F24" s="30"/>
      <c r="G24" s="2"/>
      <c r="H24" s="31"/>
      <c r="J24" s="33">
        <f t="shared" si="2"/>
        <v>0</v>
      </c>
      <c r="K24" s="34"/>
      <c r="L24" s="33">
        <f t="shared" si="3"/>
        <v>0</v>
      </c>
      <c r="M24" s="33">
        <f t="shared" si="4"/>
        <v>0</v>
      </c>
      <c r="N24" s="33">
        <f t="shared" si="0"/>
        <v>0</v>
      </c>
      <c r="O24" s="34"/>
      <c r="P24" s="33">
        <f t="shared" si="1"/>
        <v>0</v>
      </c>
      <c r="R24" s="32" t="s">
        <v>114</v>
      </c>
    </row>
    <row r="25" spans="2:18" ht="11.25">
      <c r="B25" s="5" t="s">
        <v>76</v>
      </c>
      <c r="D25" s="5" t="s">
        <v>73</v>
      </c>
      <c r="F25" s="30"/>
      <c r="G25" s="2"/>
      <c r="H25" s="31"/>
      <c r="J25" s="33">
        <f t="shared" si="2"/>
        <v>0</v>
      </c>
      <c r="K25" s="34"/>
      <c r="L25" s="33">
        <f t="shared" si="3"/>
        <v>0</v>
      </c>
      <c r="M25" s="33">
        <f t="shared" si="4"/>
        <v>0</v>
      </c>
      <c r="N25" s="33">
        <f t="shared" si="0"/>
        <v>0</v>
      </c>
      <c r="O25" s="34"/>
      <c r="P25" s="33">
        <f t="shared" si="1"/>
        <v>0</v>
      </c>
      <c r="R25" s="32" t="s">
        <v>114</v>
      </c>
    </row>
    <row r="26" spans="2:18" ht="11.25">
      <c r="B26" s="5" t="s">
        <v>77</v>
      </c>
      <c r="D26" s="5" t="s">
        <v>73</v>
      </c>
      <c r="F26" s="30"/>
      <c r="G26" s="2"/>
      <c r="H26" s="31"/>
      <c r="J26" s="33">
        <f>ROUND(F26*H26,2)</f>
        <v>0</v>
      </c>
      <c r="K26" s="34"/>
      <c r="L26" s="33">
        <f>ROUND(J26*$L$11,2)</f>
        <v>0</v>
      </c>
      <c r="M26" s="33">
        <f>ROUND(J26*$M$11,2)</f>
        <v>0</v>
      </c>
      <c r="N26" s="33">
        <f t="shared" si="0"/>
        <v>0</v>
      </c>
      <c r="O26" s="34"/>
      <c r="P26" s="33">
        <f t="shared" si="1"/>
        <v>0</v>
      </c>
      <c r="R26" s="32" t="s">
        <v>114</v>
      </c>
    </row>
    <row r="27" spans="2:18" ht="11.25">
      <c r="B27" s="30"/>
      <c r="D27" s="30"/>
      <c r="F27" s="30"/>
      <c r="G27" s="2"/>
      <c r="H27" s="31"/>
      <c r="J27" s="33">
        <f aca="true" t="shared" si="5" ref="J27:J34">ROUND(F27*H27,2)</f>
        <v>0</v>
      </c>
      <c r="K27" s="34"/>
      <c r="L27" s="33">
        <f aca="true" t="shared" si="6" ref="L27:L34">ROUND(J27*$L$11,2)</f>
        <v>0</v>
      </c>
      <c r="M27" s="33">
        <f aca="true" t="shared" si="7" ref="M27:M34">ROUND(J27*$M$11,2)</f>
        <v>0</v>
      </c>
      <c r="N27" s="33">
        <f t="shared" si="0"/>
        <v>0</v>
      </c>
      <c r="O27" s="34"/>
      <c r="P27" s="33">
        <f t="shared" si="1"/>
        <v>0</v>
      </c>
      <c r="R27" s="32"/>
    </row>
    <row r="28" spans="2:18" ht="11.25">
      <c r="B28" s="30"/>
      <c r="D28" s="30"/>
      <c r="F28" s="30"/>
      <c r="G28" s="2"/>
      <c r="H28" s="31"/>
      <c r="J28" s="33">
        <f t="shared" si="5"/>
        <v>0</v>
      </c>
      <c r="K28" s="34"/>
      <c r="L28" s="33">
        <f t="shared" si="6"/>
        <v>0</v>
      </c>
      <c r="M28" s="33">
        <f t="shared" si="7"/>
        <v>0</v>
      </c>
      <c r="N28" s="33">
        <f t="shared" si="0"/>
        <v>0</v>
      </c>
      <c r="O28" s="34"/>
      <c r="P28" s="33">
        <f t="shared" si="1"/>
        <v>0</v>
      </c>
      <c r="R28" s="32"/>
    </row>
    <row r="29" spans="2:18" ht="11.25">
      <c r="B29" s="30"/>
      <c r="D29" s="30"/>
      <c r="F29" s="30"/>
      <c r="G29" s="2"/>
      <c r="H29" s="31"/>
      <c r="J29" s="33">
        <f t="shared" si="5"/>
        <v>0</v>
      </c>
      <c r="K29" s="34"/>
      <c r="L29" s="33">
        <f t="shared" si="6"/>
        <v>0</v>
      </c>
      <c r="M29" s="33">
        <f t="shared" si="7"/>
        <v>0</v>
      </c>
      <c r="N29" s="33">
        <f t="shared" si="0"/>
        <v>0</v>
      </c>
      <c r="O29" s="34"/>
      <c r="P29" s="33">
        <f t="shared" si="1"/>
        <v>0</v>
      </c>
      <c r="R29" s="32"/>
    </row>
    <row r="30" spans="2:18" ht="11.25">
      <c r="B30" s="30"/>
      <c r="D30" s="30"/>
      <c r="F30" s="30"/>
      <c r="G30" s="2"/>
      <c r="H30" s="31"/>
      <c r="J30" s="33">
        <f t="shared" si="5"/>
        <v>0</v>
      </c>
      <c r="K30" s="34"/>
      <c r="L30" s="33">
        <f t="shared" si="6"/>
        <v>0</v>
      </c>
      <c r="M30" s="33">
        <f t="shared" si="7"/>
        <v>0</v>
      </c>
      <c r="N30" s="33">
        <f t="shared" si="0"/>
        <v>0</v>
      </c>
      <c r="O30" s="34"/>
      <c r="P30" s="33">
        <f t="shared" si="1"/>
        <v>0</v>
      </c>
      <c r="R30" s="32"/>
    </row>
    <row r="31" spans="2:18" ht="11.25">
      <c r="B31" s="30"/>
      <c r="D31" s="30"/>
      <c r="F31" s="30"/>
      <c r="G31" s="2"/>
      <c r="H31" s="31"/>
      <c r="J31" s="33">
        <f t="shared" si="5"/>
        <v>0</v>
      </c>
      <c r="K31" s="34"/>
      <c r="L31" s="33">
        <f t="shared" si="6"/>
        <v>0</v>
      </c>
      <c r="M31" s="33">
        <f t="shared" si="7"/>
        <v>0</v>
      </c>
      <c r="N31" s="33">
        <f t="shared" si="0"/>
        <v>0</v>
      </c>
      <c r="O31" s="34"/>
      <c r="P31" s="33">
        <f t="shared" si="1"/>
        <v>0</v>
      </c>
      <c r="R31" s="32"/>
    </row>
    <row r="32" spans="2:18" ht="11.25">
      <c r="B32" s="30"/>
      <c r="D32" s="30"/>
      <c r="F32" s="30"/>
      <c r="G32" s="2"/>
      <c r="H32" s="31"/>
      <c r="J32" s="33">
        <f t="shared" si="5"/>
        <v>0</v>
      </c>
      <c r="K32" s="34"/>
      <c r="L32" s="33">
        <f t="shared" si="6"/>
        <v>0</v>
      </c>
      <c r="M32" s="33">
        <f t="shared" si="7"/>
        <v>0</v>
      </c>
      <c r="N32" s="33">
        <f t="shared" si="0"/>
        <v>0</v>
      </c>
      <c r="O32" s="34"/>
      <c r="P32" s="33">
        <f t="shared" si="1"/>
        <v>0</v>
      </c>
      <c r="R32" s="32"/>
    </row>
    <row r="33" spans="2:18" ht="11.25">
      <c r="B33" s="30"/>
      <c r="D33" s="30"/>
      <c r="F33" s="30"/>
      <c r="G33" s="2"/>
      <c r="H33" s="31"/>
      <c r="J33" s="33">
        <f t="shared" si="5"/>
        <v>0</v>
      </c>
      <c r="K33" s="34"/>
      <c r="L33" s="33">
        <f t="shared" si="6"/>
        <v>0</v>
      </c>
      <c r="M33" s="33">
        <f t="shared" si="7"/>
        <v>0</v>
      </c>
      <c r="N33" s="33">
        <f t="shared" si="0"/>
        <v>0</v>
      </c>
      <c r="O33" s="34"/>
      <c r="P33" s="33">
        <f t="shared" si="1"/>
        <v>0</v>
      </c>
      <c r="R33" s="32"/>
    </row>
    <row r="34" spans="2:18" ht="11.25">
      <c r="B34" s="30"/>
      <c r="D34" s="30"/>
      <c r="F34" s="30"/>
      <c r="G34" s="2"/>
      <c r="H34" s="31"/>
      <c r="J34" s="33">
        <f t="shared" si="5"/>
        <v>0</v>
      </c>
      <c r="K34" s="34"/>
      <c r="L34" s="33">
        <f t="shared" si="6"/>
        <v>0</v>
      </c>
      <c r="M34" s="33">
        <f t="shared" si="7"/>
        <v>0</v>
      </c>
      <c r="N34" s="33">
        <f t="shared" si="0"/>
        <v>0</v>
      </c>
      <c r="O34" s="34"/>
      <c r="P34" s="33">
        <f t="shared" si="1"/>
        <v>0</v>
      </c>
      <c r="R34" s="32"/>
    </row>
    <row r="35" spans="2:18" ht="11.25">
      <c r="B35" s="30"/>
      <c r="D35" s="30"/>
      <c r="F35" s="30"/>
      <c r="G35" s="2"/>
      <c r="H35" s="31"/>
      <c r="J35" s="33">
        <f>ROUND(F35*H35,2)</f>
        <v>0</v>
      </c>
      <c r="K35" s="34"/>
      <c r="L35" s="33">
        <f>ROUND(J35*$L$11,2)</f>
        <v>0</v>
      </c>
      <c r="M35" s="33">
        <f>ROUND(J35*$M$11,2)</f>
        <v>0</v>
      </c>
      <c r="N35" s="33">
        <f t="shared" si="0"/>
        <v>0</v>
      </c>
      <c r="O35" s="34"/>
      <c r="P35" s="33">
        <f t="shared" si="1"/>
        <v>0</v>
      </c>
      <c r="R35" s="32"/>
    </row>
    <row r="36" ht="5.25" customHeight="1"/>
    <row r="37" spans="2:18" ht="11.25">
      <c r="B37" s="36" t="s">
        <v>52</v>
      </c>
      <c r="C37" s="37"/>
      <c r="D37" s="40" t="s">
        <v>53</v>
      </c>
      <c r="E37" s="37"/>
      <c r="F37" s="38">
        <f>SUM(F13:F35)</f>
        <v>0</v>
      </c>
      <c r="G37" s="39"/>
      <c r="H37" s="40" t="s">
        <v>53</v>
      </c>
      <c r="I37" s="37"/>
      <c r="J37" s="41">
        <f>SUM(J13:J35)</f>
        <v>0</v>
      </c>
      <c r="K37" s="37"/>
      <c r="L37" s="41">
        <f>SUM(L13:L35)</f>
        <v>0</v>
      </c>
      <c r="M37" s="41">
        <f>SUM(M13:M35)</f>
        <v>0</v>
      </c>
      <c r="N37" s="41">
        <f>SUM(N13:N35)</f>
        <v>0</v>
      </c>
      <c r="O37" s="37"/>
      <c r="P37" s="41">
        <f>SUM(P13:P35)</f>
        <v>0</v>
      </c>
      <c r="Q37" s="37"/>
      <c r="R37" s="42" t="s">
        <v>53</v>
      </c>
    </row>
    <row r="38" ht="5.25" customHeight="1"/>
    <row r="39" spans="2:18" ht="31.5" customHeight="1">
      <c r="B39" s="98" t="s">
        <v>104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ht="5.25" customHeight="1"/>
    <row r="41" spans="2:18" ht="22.5" customHeight="1">
      <c r="B41" s="88" t="s">
        <v>54</v>
      </c>
      <c r="C41" s="88"/>
      <c r="D41" s="88"/>
      <c r="E41" s="3"/>
      <c r="F41" s="89" t="s">
        <v>38</v>
      </c>
      <c r="G41" s="3"/>
      <c r="H41" s="89" t="s">
        <v>39</v>
      </c>
      <c r="I41" s="3"/>
      <c r="J41" s="89" t="s">
        <v>40</v>
      </c>
      <c r="K41" s="3"/>
      <c r="L41" s="29"/>
      <c r="M41" s="29"/>
      <c r="N41" s="7" t="s">
        <v>42</v>
      </c>
      <c r="O41" s="3"/>
      <c r="P41" s="88" t="s">
        <v>43</v>
      </c>
      <c r="Q41" s="3"/>
      <c r="R41" s="88" t="s">
        <v>44</v>
      </c>
    </row>
    <row r="42" spans="2:18" ht="22.5" customHeight="1">
      <c r="B42" s="88"/>
      <c r="C42" s="88"/>
      <c r="D42" s="88"/>
      <c r="E42" s="3"/>
      <c r="F42" s="90"/>
      <c r="G42" s="3"/>
      <c r="H42" s="90"/>
      <c r="I42" s="3"/>
      <c r="J42" s="90"/>
      <c r="K42" s="3"/>
      <c r="L42" s="43"/>
      <c r="M42" s="43"/>
      <c r="N42" s="35">
        <f>STATYSTYKI!$D$7</f>
        <v>0.1964</v>
      </c>
      <c r="O42" s="3"/>
      <c r="P42" s="88"/>
      <c r="Q42" s="3"/>
      <c r="R42" s="88"/>
    </row>
    <row r="43" spans="12:13" ht="5.25" customHeight="1">
      <c r="L43" s="27"/>
      <c r="M43" s="27"/>
    </row>
    <row r="44" spans="2:18" ht="11.25">
      <c r="B44" s="91"/>
      <c r="C44" s="91"/>
      <c r="D44" s="91"/>
      <c r="F44" s="30"/>
      <c r="G44" s="2"/>
      <c r="H44" s="31"/>
      <c r="I44" s="34"/>
      <c r="J44" s="33">
        <f>ROUND(F44*H44,2)</f>
        <v>0</v>
      </c>
      <c r="K44" s="34"/>
      <c r="L44" s="44"/>
      <c r="M44" s="44"/>
      <c r="N44" s="33">
        <f>ROUND(SUM(J44,L44:M44)*$N$11,2)</f>
        <v>0</v>
      </c>
      <c r="O44" s="34"/>
      <c r="P44" s="33">
        <f>SUM(J44,L44:N44)</f>
        <v>0</v>
      </c>
      <c r="R44" s="32"/>
    </row>
    <row r="45" spans="2:18" ht="11.25">
      <c r="B45" s="91"/>
      <c r="C45" s="91"/>
      <c r="D45" s="91"/>
      <c r="F45" s="30"/>
      <c r="G45" s="2"/>
      <c r="H45" s="31"/>
      <c r="I45" s="34"/>
      <c r="J45" s="33">
        <f>ROUND(F45*H45,2)</f>
        <v>0</v>
      </c>
      <c r="K45" s="34"/>
      <c r="L45" s="44"/>
      <c r="M45" s="44"/>
      <c r="N45" s="33">
        <f>ROUND(SUM(J45,L45:M45)*$N$11,2)</f>
        <v>0</v>
      </c>
      <c r="O45" s="34"/>
      <c r="P45" s="33">
        <f>SUM(J45,L45:N45)</f>
        <v>0</v>
      </c>
      <c r="R45" s="32"/>
    </row>
    <row r="46" spans="2:18" ht="11.25">
      <c r="B46" s="91"/>
      <c r="C46" s="91"/>
      <c r="D46" s="91"/>
      <c r="F46" s="30"/>
      <c r="G46" s="2"/>
      <c r="H46" s="31"/>
      <c r="I46" s="34"/>
      <c r="J46" s="33">
        <f>ROUND(F46*H46,2)</f>
        <v>0</v>
      </c>
      <c r="K46" s="34"/>
      <c r="L46" s="44"/>
      <c r="M46" s="44"/>
      <c r="N46" s="33">
        <f>ROUND(SUM(J46,L46:M46)*$N$11,2)</f>
        <v>0</v>
      </c>
      <c r="O46" s="34"/>
      <c r="P46" s="33">
        <f>SUM(J46,L46:N46)</f>
        <v>0</v>
      </c>
      <c r="R46" s="32"/>
    </row>
    <row r="47" spans="2:18" ht="11.25">
      <c r="B47" s="91"/>
      <c r="C47" s="91"/>
      <c r="D47" s="91"/>
      <c r="F47" s="30"/>
      <c r="G47" s="2"/>
      <c r="H47" s="31"/>
      <c r="I47" s="34"/>
      <c r="J47" s="33">
        <f>ROUND(F47*H47,2)</f>
        <v>0</v>
      </c>
      <c r="K47" s="34"/>
      <c r="L47" s="44"/>
      <c r="M47" s="44"/>
      <c r="N47" s="33">
        <f>ROUND(SUM(J47,L47:M47)*$N$11,2)</f>
        <v>0</v>
      </c>
      <c r="O47" s="34"/>
      <c r="P47" s="33">
        <f>SUM(J47,L47:N47)</f>
        <v>0</v>
      </c>
      <c r="R47" s="32"/>
    </row>
    <row r="48" spans="2:18" ht="11.25">
      <c r="B48" s="91"/>
      <c r="C48" s="91"/>
      <c r="D48" s="91"/>
      <c r="F48" s="30"/>
      <c r="G48" s="2"/>
      <c r="H48" s="31"/>
      <c r="I48" s="34"/>
      <c r="J48" s="33">
        <f>ROUND(F48*H48,2)</f>
        <v>0</v>
      </c>
      <c r="K48" s="34"/>
      <c r="L48" s="44"/>
      <c r="M48" s="44"/>
      <c r="N48" s="33">
        <f>ROUND(SUM(J48,L48:M48)*$N$11,2)</f>
        <v>0</v>
      </c>
      <c r="O48" s="34"/>
      <c r="P48" s="33">
        <f>SUM(J48,L48:N48)</f>
        <v>0</v>
      </c>
      <c r="R48" s="32"/>
    </row>
    <row r="49" spans="12:13" ht="5.25" customHeight="1">
      <c r="L49" s="27"/>
      <c r="M49" s="27"/>
    </row>
    <row r="50" spans="2:18" ht="11.25">
      <c r="B50" s="94" t="s">
        <v>52</v>
      </c>
      <c r="C50" s="95"/>
      <c r="D50" s="96"/>
      <c r="E50" s="37"/>
      <c r="F50" s="38">
        <f>SUM(F44:F48)</f>
        <v>0</v>
      </c>
      <c r="G50" s="39"/>
      <c r="H50" s="40" t="s">
        <v>53</v>
      </c>
      <c r="I50" s="37"/>
      <c r="J50" s="41">
        <f>SUM(J44:J48)</f>
        <v>0</v>
      </c>
      <c r="K50" s="37"/>
      <c r="L50" s="45"/>
      <c r="M50" s="45"/>
      <c r="N50" s="41">
        <f>SUM(N44:N48)</f>
        <v>0</v>
      </c>
      <c r="O50" s="37"/>
      <c r="P50" s="41">
        <f>SUM(P44:P48)</f>
        <v>0</v>
      </c>
      <c r="Q50" s="37"/>
      <c r="R50" s="42" t="s">
        <v>53</v>
      </c>
    </row>
    <row r="51" ht="5.25" customHeight="1"/>
    <row r="52" spans="2:18" ht="15" customHeight="1">
      <c r="B52" s="98" t="s">
        <v>105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ht="5.25" customHeight="1"/>
    <row r="54" spans="2:6" ht="11.25">
      <c r="B54" s="92" t="s">
        <v>55</v>
      </c>
      <c r="C54" s="92"/>
      <c r="D54" s="92"/>
      <c r="E54" s="92"/>
      <c r="F54" s="92"/>
    </row>
    <row r="55" spans="2:8" ht="11.25">
      <c r="B55" s="93" t="s">
        <v>56</v>
      </c>
      <c r="C55" s="93"/>
      <c r="D55" s="93"/>
      <c r="E55" s="93"/>
      <c r="F55" s="93"/>
      <c r="G55" s="93"/>
      <c r="H55" s="93"/>
    </row>
    <row r="56" ht="5.25" customHeight="1"/>
    <row r="57" spans="2:18" ht="22.5" customHeight="1">
      <c r="B57" s="88" t="s">
        <v>54</v>
      </c>
      <c r="C57" s="88"/>
      <c r="D57" s="88"/>
      <c r="E57" s="3"/>
      <c r="F57" s="89" t="s">
        <v>38</v>
      </c>
      <c r="G57" s="3"/>
      <c r="H57" s="89" t="s">
        <v>39</v>
      </c>
      <c r="I57" s="3"/>
      <c r="J57" s="89" t="s">
        <v>40</v>
      </c>
      <c r="K57" s="3"/>
      <c r="L57" s="29"/>
      <c r="M57" s="29"/>
      <c r="N57" s="29"/>
      <c r="O57" s="3"/>
      <c r="P57" s="88" t="s">
        <v>43</v>
      </c>
      <c r="Q57" s="3"/>
      <c r="R57" s="88" t="s">
        <v>44</v>
      </c>
    </row>
    <row r="58" spans="2:18" ht="22.5" customHeight="1">
      <c r="B58" s="88"/>
      <c r="C58" s="88"/>
      <c r="D58" s="88"/>
      <c r="E58" s="3"/>
      <c r="F58" s="90"/>
      <c r="G58" s="3"/>
      <c r="H58" s="90"/>
      <c r="I58" s="3"/>
      <c r="J58" s="90"/>
      <c r="K58" s="3"/>
      <c r="L58" s="43"/>
      <c r="M58" s="43"/>
      <c r="N58" s="43"/>
      <c r="O58" s="3"/>
      <c r="P58" s="88"/>
      <c r="Q58" s="3"/>
      <c r="R58" s="88"/>
    </row>
    <row r="59" spans="12:14" ht="5.25" customHeight="1">
      <c r="L59" s="27"/>
      <c r="M59" s="27"/>
      <c r="N59" s="27"/>
    </row>
    <row r="60" spans="2:18" ht="11.25">
      <c r="B60" s="91"/>
      <c r="C60" s="91"/>
      <c r="D60" s="91"/>
      <c r="F60" s="30"/>
      <c r="G60" s="2"/>
      <c r="H60" s="31"/>
      <c r="I60" s="34"/>
      <c r="J60" s="33">
        <f>ROUND(F60*H60,2)</f>
        <v>0</v>
      </c>
      <c r="K60" s="34"/>
      <c r="L60" s="44"/>
      <c r="M60" s="44"/>
      <c r="N60" s="44"/>
      <c r="O60" s="34"/>
      <c r="P60" s="33">
        <f>SUM(J60,L60:N60)</f>
        <v>0</v>
      </c>
      <c r="R60" s="32"/>
    </row>
    <row r="61" spans="2:18" ht="11.25">
      <c r="B61" s="91"/>
      <c r="C61" s="91"/>
      <c r="D61" s="91"/>
      <c r="F61" s="30"/>
      <c r="G61" s="2"/>
      <c r="H61" s="31"/>
      <c r="I61" s="34"/>
      <c r="J61" s="33">
        <f>ROUND(F61*H61,2)</f>
        <v>0</v>
      </c>
      <c r="K61" s="34"/>
      <c r="L61" s="44"/>
      <c r="M61" s="44"/>
      <c r="N61" s="44"/>
      <c r="O61" s="34"/>
      <c r="P61" s="33">
        <f>SUM(J61,L61:N61)</f>
        <v>0</v>
      </c>
      <c r="R61" s="32"/>
    </row>
    <row r="62" spans="2:18" ht="11.25">
      <c r="B62" s="91"/>
      <c r="C62" s="91"/>
      <c r="D62" s="91"/>
      <c r="F62" s="30"/>
      <c r="G62" s="2"/>
      <c r="H62" s="31"/>
      <c r="I62" s="34"/>
      <c r="J62" s="33">
        <f>ROUND(F62*H62,2)</f>
        <v>0</v>
      </c>
      <c r="K62" s="34"/>
      <c r="L62" s="44"/>
      <c r="M62" s="44"/>
      <c r="N62" s="44"/>
      <c r="O62" s="34"/>
      <c r="P62" s="33">
        <f>SUM(J62,L62:N62)</f>
        <v>0</v>
      </c>
      <c r="R62" s="32"/>
    </row>
    <row r="63" spans="2:18" ht="11.25">
      <c r="B63" s="91"/>
      <c r="C63" s="91"/>
      <c r="D63" s="91"/>
      <c r="F63" s="30"/>
      <c r="G63" s="2"/>
      <c r="H63" s="31"/>
      <c r="I63" s="34"/>
      <c r="J63" s="33">
        <f>ROUND(F63*H63,2)</f>
        <v>0</v>
      </c>
      <c r="K63" s="34"/>
      <c r="L63" s="44"/>
      <c r="M63" s="44"/>
      <c r="N63" s="44"/>
      <c r="O63" s="34"/>
      <c r="P63" s="33">
        <f>SUM(J63,L63:N63)</f>
        <v>0</v>
      </c>
      <c r="R63" s="32"/>
    </row>
    <row r="64" spans="2:18" ht="11.25">
      <c r="B64" s="91"/>
      <c r="C64" s="91"/>
      <c r="D64" s="91"/>
      <c r="F64" s="30"/>
      <c r="G64" s="2"/>
      <c r="H64" s="31"/>
      <c r="I64" s="34"/>
      <c r="J64" s="33">
        <f>ROUND(F64*H64,2)</f>
        <v>0</v>
      </c>
      <c r="K64" s="34"/>
      <c r="L64" s="44"/>
      <c r="M64" s="44"/>
      <c r="N64" s="44"/>
      <c r="O64" s="34"/>
      <c r="P64" s="33">
        <f>SUM(J64,L64:N64)</f>
        <v>0</v>
      </c>
      <c r="R64" s="32"/>
    </row>
    <row r="65" spans="12:14" ht="5.25" customHeight="1">
      <c r="L65" s="27"/>
      <c r="M65" s="27"/>
      <c r="N65" s="27"/>
    </row>
    <row r="66" spans="2:18" ht="11.25">
      <c r="B66" s="94" t="s">
        <v>52</v>
      </c>
      <c r="C66" s="95"/>
      <c r="D66" s="96"/>
      <c r="E66" s="37"/>
      <c r="F66" s="38">
        <f>SUM(F60:F64)</f>
        <v>0</v>
      </c>
      <c r="G66" s="39"/>
      <c r="H66" s="40" t="s">
        <v>53</v>
      </c>
      <c r="I66" s="37"/>
      <c r="J66" s="41">
        <f>SUM(J60:J64)</f>
        <v>0</v>
      </c>
      <c r="K66" s="37"/>
      <c r="L66" s="45"/>
      <c r="M66" s="45"/>
      <c r="N66" s="45"/>
      <c r="O66" s="37"/>
      <c r="P66" s="41">
        <f>SUM(P60:P64)</f>
        <v>0</v>
      </c>
      <c r="Q66" s="37"/>
      <c r="R66" s="42" t="s">
        <v>53</v>
      </c>
    </row>
    <row r="67" ht="5.25" customHeight="1"/>
    <row r="68" spans="2:6" ht="11.25">
      <c r="B68" s="92" t="s">
        <v>57</v>
      </c>
      <c r="C68" s="92"/>
      <c r="D68" s="92"/>
      <c r="E68" s="92"/>
      <c r="F68" s="92"/>
    </row>
    <row r="69" spans="2:12" ht="11.25" customHeight="1">
      <c r="B69" s="93" t="s">
        <v>86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ht="5.25" customHeight="1"/>
    <row r="71" spans="2:18" ht="22.5" customHeight="1">
      <c r="B71" s="88" t="s">
        <v>54</v>
      </c>
      <c r="C71" s="88"/>
      <c r="D71" s="88"/>
      <c r="E71" s="3"/>
      <c r="F71" s="89" t="s">
        <v>38</v>
      </c>
      <c r="G71" s="3"/>
      <c r="H71" s="89" t="s">
        <v>39</v>
      </c>
      <c r="I71" s="3"/>
      <c r="J71" s="89" t="s">
        <v>40</v>
      </c>
      <c r="K71" s="3"/>
      <c r="L71" s="29"/>
      <c r="M71" s="29"/>
      <c r="N71" s="7" t="s">
        <v>42</v>
      </c>
      <c r="O71" s="3"/>
      <c r="P71" s="88" t="s">
        <v>43</v>
      </c>
      <c r="Q71" s="3"/>
      <c r="R71" s="88" t="s">
        <v>44</v>
      </c>
    </row>
    <row r="72" spans="2:18" ht="22.5" customHeight="1">
      <c r="B72" s="88"/>
      <c r="C72" s="88"/>
      <c r="D72" s="88"/>
      <c r="E72" s="3"/>
      <c r="F72" s="90"/>
      <c r="G72" s="3"/>
      <c r="H72" s="90"/>
      <c r="I72" s="3"/>
      <c r="J72" s="90"/>
      <c r="K72" s="3"/>
      <c r="L72" s="43"/>
      <c r="M72" s="43"/>
      <c r="N72" s="35">
        <f>STATYSTYKI!$D$7</f>
        <v>0.1964</v>
      </c>
      <c r="O72" s="3"/>
      <c r="P72" s="88"/>
      <c r="Q72" s="3"/>
      <c r="R72" s="88"/>
    </row>
    <row r="73" spans="12:13" ht="5.25" customHeight="1">
      <c r="L73" s="27"/>
      <c r="M73" s="27"/>
    </row>
    <row r="74" spans="2:18" ht="11.25">
      <c r="B74" s="91"/>
      <c r="C74" s="91"/>
      <c r="D74" s="91"/>
      <c r="F74" s="30"/>
      <c r="G74" s="2"/>
      <c r="H74" s="31"/>
      <c r="I74" s="34"/>
      <c r="J74" s="33">
        <f>ROUND(F74*H74,2)</f>
        <v>0</v>
      </c>
      <c r="K74" s="34"/>
      <c r="L74" s="44"/>
      <c r="M74" s="44"/>
      <c r="N74" s="33">
        <f>ROUND(SUM(J74,L74:M74)*$N$11,2)</f>
        <v>0</v>
      </c>
      <c r="O74" s="34"/>
      <c r="P74" s="33">
        <f>SUM(J74,L74:N74)</f>
        <v>0</v>
      </c>
      <c r="R74" s="32"/>
    </row>
    <row r="75" spans="2:18" ht="11.25">
      <c r="B75" s="91"/>
      <c r="C75" s="91"/>
      <c r="D75" s="91"/>
      <c r="F75" s="30"/>
      <c r="G75" s="2"/>
      <c r="H75" s="31"/>
      <c r="I75" s="34"/>
      <c r="J75" s="33">
        <f>ROUND(F75*H75,2)</f>
        <v>0</v>
      </c>
      <c r="K75" s="34"/>
      <c r="L75" s="44"/>
      <c r="M75" s="44"/>
      <c r="N75" s="33">
        <f>ROUND(SUM(J75,L75:M75)*$N$11,2)</f>
        <v>0</v>
      </c>
      <c r="O75" s="34"/>
      <c r="P75" s="33">
        <f>SUM(J75,L75:N75)</f>
        <v>0</v>
      </c>
      <c r="R75" s="32"/>
    </row>
    <row r="76" spans="2:18" ht="11.25">
      <c r="B76" s="91"/>
      <c r="C76" s="91"/>
      <c r="D76" s="91"/>
      <c r="F76" s="30"/>
      <c r="G76" s="2"/>
      <c r="H76" s="31"/>
      <c r="I76" s="34"/>
      <c r="J76" s="33">
        <f>ROUND(F76*H76,2)</f>
        <v>0</v>
      </c>
      <c r="K76" s="34"/>
      <c r="L76" s="44"/>
      <c r="M76" s="44"/>
      <c r="N76" s="33">
        <f>ROUND(SUM(J76,L76:M76)*$N$11,2)</f>
        <v>0</v>
      </c>
      <c r="O76" s="34"/>
      <c r="P76" s="33">
        <f>SUM(J76,L76:N76)</f>
        <v>0</v>
      </c>
      <c r="R76" s="32"/>
    </row>
    <row r="77" spans="2:18" ht="11.25">
      <c r="B77" s="91"/>
      <c r="C77" s="91"/>
      <c r="D77" s="91"/>
      <c r="F77" s="30"/>
      <c r="G77" s="2"/>
      <c r="H77" s="31"/>
      <c r="I77" s="34"/>
      <c r="J77" s="33">
        <f>ROUND(F77*H77,2)</f>
        <v>0</v>
      </c>
      <c r="K77" s="34"/>
      <c r="L77" s="44"/>
      <c r="M77" s="44"/>
      <c r="N77" s="33">
        <f>ROUND(SUM(J77,L77:M77)*$N$11,2)</f>
        <v>0</v>
      </c>
      <c r="O77" s="34"/>
      <c r="P77" s="33">
        <f>SUM(J77,L77:N77)</f>
        <v>0</v>
      </c>
      <c r="R77" s="32"/>
    </row>
    <row r="78" spans="2:18" ht="11.25">
      <c r="B78" s="91"/>
      <c r="C78" s="91"/>
      <c r="D78" s="91"/>
      <c r="F78" s="30"/>
      <c r="G78" s="2"/>
      <c r="H78" s="31"/>
      <c r="I78" s="34"/>
      <c r="J78" s="33">
        <f>ROUND(F78*H78,2)</f>
        <v>0</v>
      </c>
      <c r="K78" s="34"/>
      <c r="L78" s="44"/>
      <c r="M78" s="44"/>
      <c r="N78" s="33">
        <f>ROUND(SUM(J78,L78:M78)*$N$11,2)</f>
        <v>0</v>
      </c>
      <c r="O78" s="34"/>
      <c r="P78" s="33">
        <f>SUM(J78,L78:N78)</f>
        <v>0</v>
      </c>
      <c r="R78" s="32"/>
    </row>
    <row r="79" spans="12:13" ht="5.25" customHeight="1">
      <c r="L79" s="27"/>
      <c r="M79" s="27"/>
    </row>
    <row r="80" spans="2:18" ht="11.25">
      <c r="B80" s="94" t="s">
        <v>52</v>
      </c>
      <c r="C80" s="95"/>
      <c r="D80" s="96"/>
      <c r="E80" s="37"/>
      <c r="F80" s="38">
        <f>SUM(F74:F78)</f>
        <v>0</v>
      </c>
      <c r="G80" s="39"/>
      <c r="H80" s="40" t="s">
        <v>53</v>
      </c>
      <c r="I80" s="37"/>
      <c r="J80" s="41">
        <f>SUM(J74:J78)</f>
        <v>0</v>
      </c>
      <c r="K80" s="37"/>
      <c r="L80" s="45"/>
      <c r="M80" s="45"/>
      <c r="N80" s="41">
        <f>SUM(N74:N78)</f>
        <v>0</v>
      </c>
      <c r="O80" s="37"/>
      <c r="P80" s="41">
        <f>SUM(P74:P78)</f>
        <v>0</v>
      </c>
      <c r="Q80" s="37"/>
      <c r="R80" s="42" t="s">
        <v>53</v>
      </c>
    </row>
    <row r="81" ht="5.25" customHeight="1"/>
    <row r="82" spans="2:18" ht="15" customHeight="1">
      <c r="B82" s="98" t="s">
        <v>20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ht="5.25" customHeight="1"/>
    <row r="84" spans="2:18" ht="15" customHeight="1">
      <c r="B84" s="98" t="s">
        <v>94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ht="5.25" customHeight="1"/>
    <row r="86" spans="2:18" ht="22.5" customHeight="1">
      <c r="B86" s="88" t="s">
        <v>54</v>
      </c>
      <c r="C86" s="88"/>
      <c r="D86" s="88"/>
      <c r="E86" s="3"/>
      <c r="F86" s="89" t="s">
        <v>88</v>
      </c>
      <c r="G86" s="3"/>
      <c r="H86" s="89" t="s">
        <v>39</v>
      </c>
      <c r="I86" s="3"/>
      <c r="J86" s="89" t="s">
        <v>40</v>
      </c>
      <c r="K86" s="3"/>
      <c r="L86" s="29"/>
      <c r="M86" s="29"/>
      <c r="N86" s="7" t="s">
        <v>42</v>
      </c>
      <c r="O86" s="3"/>
      <c r="P86" s="88" t="s">
        <v>43</v>
      </c>
      <c r="Q86" s="3"/>
      <c r="R86" s="88" t="s">
        <v>44</v>
      </c>
    </row>
    <row r="87" spans="2:18" ht="22.5" customHeight="1">
      <c r="B87" s="88"/>
      <c r="C87" s="88"/>
      <c r="D87" s="88"/>
      <c r="E87" s="3"/>
      <c r="F87" s="90"/>
      <c r="G87" s="3"/>
      <c r="H87" s="90"/>
      <c r="I87" s="3"/>
      <c r="J87" s="90"/>
      <c r="K87" s="3"/>
      <c r="L87" s="43"/>
      <c r="M87" s="43"/>
      <c r="N87" s="35">
        <f>STATYSTYKI!$D$7</f>
        <v>0.1964</v>
      </c>
      <c r="O87" s="3"/>
      <c r="P87" s="88"/>
      <c r="Q87" s="3"/>
      <c r="R87" s="88"/>
    </row>
    <row r="88" spans="12:13" ht="5.25" customHeight="1">
      <c r="L88" s="27"/>
      <c r="M88" s="27"/>
    </row>
    <row r="89" spans="2:18" ht="11.25">
      <c r="B89" s="91"/>
      <c r="C89" s="91"/>
      <c r="D89" s="91"/>
      <c r="F89" s="30"/>
      <c r="G89" s="2"/>
      <c r="H89" s="31"/>
      <c r="J89" s="33">
        <f>ROUND(F89*H89,2)</f>
        <v>0</v>
      </c>
      <c r="K89" s="34"/>
      <c r="L89" s="44"/>
      <c r="M89" s="44"/>
      <c r="N89" s="33">
        <f aca="true" t="shared" si="8" ref="N89:N96">ROUND(SUM(J89,L89:M89)*$N$11,2)</f>
        <v>0</v>
      </c>
      <c r="O89" s="34"/>
      <c r="P89" s="33">
        <f aca="true" t="shared" si="9" ref="P89:P96">SUM(J89,L89:N89)</f>
        <v>0</v>
      </c>
      <c r="R89" s="32"/>
    </row>
    <row r="90" spans="2:18" ht="11.25">
      <c r="B90" s="91"/>
      <c r="C90" s="91"/>
      <c r="D90" s="91"/>
      <c r="F90" s="30"/>
      <c r="G90" s="2"/>
      <c r="H90" s="31"/>
      <c r="J90" s="33">
        <f aca="true" t="shared" si="10" ref="J90:J96">ROUND(F90*H90,2)</f>
        <v>0</v>
      </c>
      <c r="K90" s="34"/>
      <c r="L90" s="44"/>
      <c r="M90" s="44"/>
      <c r="N90" s="33">
        <f t="shared" si="8"/>
        <v>0</v>
      </c>
      <c r="O90" s="34"/>
      <c r="P90" s="33">
        <f t="shared" si="9"/>
        <v>0</v>
      </c>
      <c r="R90" s="32"/>
    </row>
    <row r="91" spans="2:18" ht="11.25">
      <c r="B91" s="91"/>
      <c r="C91" s="91"/>
      <c r="D91" s="91"/>
      <c r="F91" s="30"/>
      <c r="G91" s="2"/>
      <c r="H91" s="31"/>
      <c r="J91" s="33">
        <f t="shared" si="10"/>
        <v>0</v>
      </c>
      <c r="K91" s="34"/>
      <c r="L91" s="44"/>
      <c r="M91" s="44"/>
      <c r="N91" s="33">
        <f t="shared" si="8"/>
        <v>0</v>
      </c>
      <c r="O91" s="34"/>
      <c r="P91" s="33">
        <f t="shared" si="9"/>
        <v>0</v>
      </c>
      <c r="R91" s="32"/>
    </row>
    <row r="92" spans="2:18" ht="11.25">
      <c r="B92" s="91"/>
      <c r="C92" s="91"/>
      <c r="D92" s="91"/>
      <c r="F92" s="30"/>
      <c r="G92" s="2"/>
      <c r="H92" s="31"/>
      <c r="J92" s="33">
        <f t="shared" si="10"/>
        <v>0</v>
      </c>
      <c r="K92" s="34"/>
      <c r="L92" s="44"/>
      <c r="M92" s="44"/>
      <c r="N92" s="33">
        <f t="shared" si="8"/>
        <v>0</v>
      </c>
      <c r="O92" s="34"/>
      <c r="P92" s="33">
        <f t="shared" si="9"/>
        <v>0</v>
      </c>
      <c r="R92" s="32"/>
    </row>
    <row r="93" spans="2:18" ht="11.25">
      <c r="B93" s="91"/>
      <c r="C93" s="91"/>
      <c r="D93" s="91"/>
      <c r="F93" s="30"/>
      <c r="G93" s="2"/>
      <c r="H93" s="31"/>
      <c r="J93" s="33">
        <f t="shared" si="10"/>
        <v>0</v>
      </c>
      <c r="K93" s="34"/>
      <c r="L93" s="44"/>
      <c r="M93" s="44"/>
      <c r="N93" s="33">
        <f t="shared" si="8"/>
        <v>0</v>
      </c>
      <c r="O93" s="34"/>
      <c r="P93" s="33">
        <f t="shared" si="9"/>
        <v>0</v>
      </c>
      <c r="R93" s="32"/>
    </row>
    <row r="94" spans="2:18" ht="11.25">
      <c r="B94" s="91"/>
      <c r="C94" s="91"/>
      <c r="D94" s="91"/>
      <c r="F94" s="30"/>
      <c r="G94" s="2"/>
      <c r="H94" s="31"/>
      <c r="J94" s="33">
        <f t="shared" si="10"/>
        <v>0</v>
      </c>
      <c r="K94" s="34"/>
      <c r="L94" s="44"/>
      <c r="M94" s="44"/>
      <c r="N94" s="33">
        <f t="shared" si="8"/>
        <v>0</v>
      </c>
      <c r="O94" s="34"/>
      <c r="P94" s="33">
        <f t="shared" si="9"/>
        <v>0</v>
      </c>
      <c r="R94" s="32"/>
    </row>
    <row r="95" spans="2:18" ht="11.25">
      <c r="B95" s="91"/>
      <c r="C95" s="91"/>
      <c r="D95" s="91"/>
      <c r="F95" s="30"/>
      <c r="G95" s="2"/>
      <c r="H95" s="31"/>
      <c r="J95" s="33">
        <f t="shared" si="10"/>
        <v>0</v>
      </c>
      <c r="K95" s="34"/>
      <c r="L95" s="44"/>
      <c r="M95" s="44"/>
      <c r="N95" s="33">
        <f t="shared" si="8"/>
        <v>0</v>
      </c>
      <c r="O95" s="34"/>
      <c r="P95" s="33">
        <f t="shared" si="9"/>
        <v>0</v>
      </c>
      <c r="R95" s="32"/>
    </row>
    <row r="96" spans="2:18" ht="11.25">
      <c r="B96" s="91"/>
      <c r="C96" s="91"/>
      <c r="D96" s="91"/>
      <c r="F96" s="30"/>
      <c r="G96" s="2"/>
      <c r="H96" s="31"/>
      <c r="J96" s="33">
        <f t="shared" si="10"/>
        <v>0</v>
      </c>
      <c r="K96" s="34"/>
      <c r="L96" s="44"/>
      <c r="M96" s="44"/>
      <c r="N96" s="33">
        <f t="shared" si="8"/>
        <v>0</v>
      </c>
      <c r="O96" s="34"/>
      <c r="P96" s="33">
        <f t="shared" si="9"/>
        <v>0</v>
      </c>
      <c r="R96" s="32"/>
    </row>
    <row r="97" spans="12:13" ht="5.25" customHeight="1">
      <c r="L97" s="27"/>
      <c r="M97" s="27"/>
    </row>
    <row r="98" spans="2:18" ht="11.25">
      <c r="B98" s="94" t="s">
        <v>52</v>
      </c>
      <c r="C98" s="95"/>
      <c r="D98" s="96"/>
      <c r="E98" s="37"/>
      <c r="F98" s="40" t="s">
        <v>53</v>
      </c>
      <c r="G98" s="39"/>
      <c r="H98" s="40" t="s">
        <v>53</v>
      </c>
      <c r="I98" s="37"/>
      <c r="J98" s="41">
        <f>SUM(J89:J96)</f>
        <v>0</v>
      </c>
      <c r="K98" s="37"/>
      <c r="L98" s="45"/>
      <c r="M98" s="45"/>
      <c r="N98" s="41">
        <f>SUM(N89:N96)</f>
        <v>0</v>
      </c>
      <c r="O98" s="37"/>
      <c r="P98" s="41">
        <f>SUM(P89:P96)</f>
        <v>0</v>
      </c>
      <c r="Q98" s="37"/>
      <c r="R98" s="42" t="s">
        <v>53</v>
      </c>
    </row>
    <row r="99" ht="5.25" customHeight="1"/>
    <row r="100" spans="2:18" ht="27.75" customHeight="1">
      <c r="B100" s="98" t="s">
        <v>106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ht="5.25" customHeight="1"/>
    <row r="102" spans="2:6" ht="11.25">
      <c r="B102" s="92" t="s">
        <v>55</v>
      </c>
      <c r="C102" s="92"/>
      <c r="D102" s="92"/>
      <c r="E102" s="92"/>
      <c r="F102" s="92"/>
    </row>
    <row r="103" spans="2:8" ht="11.25">
      <c r="B103" s="93" t="s">
        <v>56</v>
      </c>
      <c r="C103" s="93"/>
      <c r="D103" s="93"/>
      <c r="E103" s="93"/>
      <c r="F103" s="93"/>
      <c r="G103" s="93"/>
      <c r="H103" s="93"/>
    </row>
    <row r="104" ht="5.25" customHeight="1"/>
    <row r="105" spans="2:18" ht="22.5" customHeight="1">
      <c r="B105" s="88" t="s">
        <v>54</v>
      </c>
      <c r="C105" s="88"/>
      <c r="D105" s="88"/>
      <c r="E105" s="3"/>
      <c r="F105" s="89" t="s">
        <v>89</v>
      </c>
      <c r="G105" s="3"/>
      <c r="H105" s="89" t="s">
        <v>39</v>
      </c>
      <c r="I105" s="3"/>
      <c r="J105" s="89" t="s">
        <v>40</v>
      </c>
      <c r="K105" s="3"/>
      <c r="L105" s="29"/>
      <c r="M105" s="29"/>
      <c r="N105" s="29"/>
      <c r="O105" s="3"/>
      <c r="P105" s="88" t="s">
        <v>43</v>
      </c>
      <c r="Q105" s="3"/>
      <c r="R105" s="88" t="s">
        <v>44</v>
      </c>
    </row>
    <row r="106" spans="2:18" ht="22.5" customHeight="1">
      <c r="B106" s="88"/>
      <c r="C106" s="88"/>
      <c r="D106" s="88"/>
      <c r="E106" s="3"/>
      <c r="F106" s="90"/>
      <c r="G106" s="3"/>
      <c r="H106" s="90"/>
      <c r="I106" s="3"/>
      <c r="J106" s="90"/>
      <c r="K106" s="3"/>
      <c r="L106" s="43"/>
      <c r="M106" s="43"/>
      <c r="N106" s="43"/>
      <c r="O106" s="3"/>
      <c r="P106" s="88"/>
      <c r="Q106" s="3"/>
      <c r="R106" s="88"/>
    </row>
    <row r="107" spans="12:14" ht="5.25" customHeight="1">
      <c r="L107" s="27"/>
      <c r="M107" s="27"/>
      <c r="N107" s="27"/>
    </row>
    <row r="108" spans="2:18" ht="11.25">
      <c r="B108" s="91"/>
      <c r="C108" s="91"/>
      <c r="D108" s="91"/>
      <c r="F108" s="30"/>
      <c r="G108" s="2"/>
      <c r="H108" s="31"/>
      <c r="I108" s="34"/>
      <c r="J108" s="33">
        <f>ROUND(F108*H108,2)</f>
        <v>0</v>
      </c>
      <c r="K108" s="34"/>
      <c r="L108" s="44"/>
      <c r="M108" s="44"/>
      <c r="N108" s="44"/>
      <c r="O108" s="34"/>
      <c r="P108" s="33">
        <f>SUM(J108,L108:N108)</f>
        <v>0</v>
      </c>
      <c r="R108" s="32"/>
    </row>
    <row r="109" spans="2:18" ht="11.25">
      <c r="B109" s="91"/>
      <c r="C109" s="91"/>
      <c r="D109" s="91"/>
      <c r="F109" s="30"/>
      <c r="G109" s="2"/>
      <c r="H109" s="31"/>
      <c r="I109" s="34"/>
      <c r="J109" s="33">
        <f>ROUND(F109*H109,2)</f>
        <v>0</v>
      </c>
      <c r="K109" s="34"/>
      <c r="L109" s="44"/>
      <c r="M109" s="44"/>
      <c r="N109" s="44"/>
      <c r="O109" s="34"/>
      <c r="P109" s="33">
        <f>SUM(J109,L109:N109)</f>
        <v>0</v>
      </c>
      <c r="R109" s="32"/>
    </row>
    <row r="110" spans="2:18" ht="11.25">
      <c r="B110" s="91"/>
      <c r="C110" s="91"/>
      <c r="D110" s="91"/>
      <c r="F110" s="30"/>
      <c r="G110" s="2"/>
      <c r="H110" s="31"/>
      <c r="I110" s="34"/>
      <c r="J110" s="33">
        <f>ROUND(F110*H110,2)</f>
        <v>0</v>
      </c>
      <c r="K110" s="34"/>
      <c r="L110" s="44"/>
      <c r="M110" s="44"/>
      <c r="N110" s="44"/>
      <c r="O110" s="34"/>
      <c r="P110" s="33">
        <f>SUM(J110,L110:N110)</f>
        <v>0</v>
      </c>
      <c r="R110" s="32"/>
    </row>
    <row r="111" spans="2:18" ht="11.25">
      <c r="B111" s="91"/>
      <c r="C111" s="91"/>
      <c r="D111" s="91"/>
      <c r="F111" s="30"/>
      <c r="G111" s="2"/>
      <c r="H111" s="31"/>
      <c r="I111" s="34"/>
      <c r="J111" s="33">
        <f>ROUND(F111*H111,2)</f>
        <v>0</v>
      </c>
      <c r="K111" s="34"/>
      <c r="L111" s="44"/>
      <c r="M111" s="44"/>
      <c r="N111" s="44"/>
      <c r="O111" s="34"/>
      <c r="P111" s="33">
        <f>SUM(J111,L111:N111)</f>
        <v>0</v>
      </c>
      <c r="R111" s="32"/>
    </row>
    <row r="112" spans="2:18" ht="11.25">
      <c r="B112" s="91"/>
      <c r="C112" s="91"/>
      <c r="D112" s="91"/>
      <c r="F112" s="30"/>
      <c r="G112" s="2"/>
      <c r="H112" s="31"/>
      <c r="I112" s="34"/>
      <c r="J112" s="33">
        <f>ROUND(F112*H112,2)</f>
        <v>0</v>
      </c>
      <c r="K112" s="34"/>
      <c r="L112" s="44"/>
      <c r="M112" s="44"/>
      <c r="N112" s="44"/>
      <c r="O112" s="34"/>
      <c r="P112" s="33">
        <f>SUM(J112,L112:N112)</f>
        <v>0</v>
      </c>
      <c r="R112" s="32"/>
    </row>
    <row r="113" spans="12:14" ht="5.25" customHeight="1">
      <c r="L113" s="27"/>
      <c r="M113" s="27"/>
      <c r="N113" s="27"/>
    </row>
    <row r="114" spans="2:18" ht="11.25">
      <c r="B114" s="94" t="s">
        <v>52</v>
      </c>
      <c r="C114" s="95"/>
      <c r="D114" s="96"/>
      <c r="E114" s="37"/>
      <c r="F114" s="40" t="s">
        <v>53</v>
      </c>
      <c r="G114" s="39"/>
      <c r="H114" s="40" t="s">
        <v>53</v>
      </c>
      <c r="I114" s="37"/>
      <c r="J114" s="41">
        <f>SUM(J108:J112)</f>
        <v>0</v>
      </c>
      <c r="K114" s="37"/>
      <c r="L114" s="45"/>
      <c r="M114" s="45"/>
      <c r="N114" s="45"/>
      <c r="O114" s="37"/>
      <c r="P114" s="41">
        <f>SUM(P108:P112)</f>
        <v>0</v>
      </c>
      <c r="Q114" s="37"/>
      <c r="R114" s="42" t="s">
        <v>53</v>
      </c>
    </row>
    <row r="115" ht="5.25" customHeight="1"/>
    <row r="116" spans="2:6" ht="11.25">
      <c r="B116" s="92" t="s">
        <v>57</v>
      </c>
      <c r="C116" s="92"/>
      <c r="D116" s="92"/>
      <c r="E116" s="92"/>
      <c r="F116" s="92"/>
    </row>
    <row r="117" spans="2:12" ht="11.25" customHeight="1">
      <c r="B117" s="93" t="s">
        <v>86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ht="5.25" customHeight="1"/>
    <row r="119" spans="2:18" ht="22.5" customHeight="1">
      <c r="B119" s="88" t="s">
        <v>54</v>
      </c>
      <c r="C119" s="88"/>
      <c r="D119" s="88"/>
      <c r="E119" s="3"/>
      <c r="F119" s="89" t="s">
        <v>89</v>
      </c>
      <c r="G119" s="3"/>
      <c r="H119" s="89" t="s">
        <v>39</v>
      </c>
      <c r="I119" s="3"/>
      <c r="J119" s="89" t="s">
        <v>40</v>
      </c>
      <c r="K119" s="3"/>
      <c r="L119" s="29"/>
      <c r="M119" s="29"/>
      <c r="N119" s="7" t="s">
        <v>42</v>
      </c>
      <c r="O119" s="3"/>
      <c r="P119" s="88" t="s">
        <v>43</v>
      </c>
      <c r="Q119" s="3"/>
      <c r="R119" s="88" t="s">
        <v>44</v>
      </c>
    </row>
    <row r="120" spans="2:18" ht="22.5" customHeight="1">
      <c r="B120" s="88"/>
      <c r="C120" s="88"/>
      <c r="D120" s="88"/>
      <c r="E120" s="3"/>
      <c r="F120" s="90"/>
      <c r="G120" s="3"/>
      <c r="H120" s="90"/>
      <c r="I120" s="3"/>
      <c r="J120" s="90"/>
      <c r="K120" s="3"/>
      <c r="L120" s="43"/>
      <c r="M120" s="43"/>
      <c r="N120" s="35">
        <f>STATYSTYKI!$D$7</f>
        <v>0.1964</v>
      </c>
      <c r="O120" s="3"/>
      <c r="P120" s="88"/>
      <c r="Q120" s="3"/>
      <c r="R120" s="88"/>
    </row>
    <row r="121" spans="12:13" ht="5.25" customHeight="1">
      <c r="L121" s="27"/>
      <c r="M121" s="27"/>
    </row>
    <row r="122" spans="2:18" ht="11.25">
      <c r="B122" s="91"/>
      <c r="C122" s="91"/>
      <c r="D122" s="91"/>
      <c r="F122" s="30"/>
      <c r="G122" s="2"/>
      <c r="H122" s="31"/>
      <c r="I122" s="34"/>
      <c r="J122" s="33">
        <f>ROUND(F122*H122,2)</f>
        <v>0</v>
      </c>
      <c r="K122" s="34"/>
      <c r="L122" s="44"/>
      <c r="M122" s="44"/>
      <c r="N122" s="33">
        <f>ROUND(SUM(J122,L122:M122)*$N$11,2)</f>
        <v>0</v>
      </c>
      <c r="O122" s="34"/>
      <c r="P122" s="33">
        <f>SUM(J122,L122:N122)</f>
        <v>0</v>
      </c>
      <c r="R122" s="32"/>
    </row>
    <row r="123" spans="2:18" ht="11.25">
      <c r="B123" s="91"/>
      <c r="C123" s="91"/>
      <c r="D123" s="91"/>
      <c r="F123" s="30"/>
      <c r="G123" s="2"/>
      <c r="H123" s="31"/>
      <c r="I123" s="34"/>
      <c r="J123" s="33">
        <f>ROUND(F123*H123,2)</f>
        <v>0</v>
      </c>
      <c r="K123" s="34"/>
      <c r="L123" s="44"/>
      <c r="M123" s="44"/>
      <c r="N123" s="33">
        <f>ROUND(SUM(J123,L123:M123)*$N$11,2)</f>
        <v>0</v>
      </c>
      <c r="O123" s="34"/>
      <c r="P123" s="33">
        <f>SUM(J123,L123:N123)</f>
        <v>0</v>
      </c>
      <c r="R123" s="32"/>
    </row>
    <row r="124" spans="2:18" ht="11.25">
      <c r="B124" s="91"/>
      <c r="C124" s="91"/>
      <c r="D124" s="91"/>
      <c r="F124" s="30"/>
      <c r="G124" s="2"/>
      <c r="H124" s="31"/>
      <c r="I124" s="34"/>
      <c r="J124" s="33">
        <f>ROUND(F124*H124,2)</f>
        <v>0</v>
      </c>
      <c r="K124" s="34"/>
      <c r="L124" s="44"/>
      <c r="M124" s="44"/>
      <c r="N124" s="33">
        <f>ROUND(SUM(J124,L124:M124)*$N$11,2)</f>
        <v>0</v>
      </c>
      <c r="O124" s="34"/>
      <c r="P124" s="33">
        <f>SUM(J124,L124:N124)</f>
        <v>0</v>
      </c>
      <c r="R124" s="32"/>
    </row>
    <row r="125" spans="2:18" ht="11.25">
      <c r="B125" s="91"/>
      <c r="C125" s="91"/>
      <c r="D125" s="91"/>
      <c r="F125" s="30"/>
      <c r="G125" s="2"/>
      <c r="H125" s="31"/>
      <c r="I125" s="34"/>
      <c r="J125" s="33">
        <f>ROUND(F125*H125,2)</f>
        <v>0</v>
      </c>
      <c r="K125" s="34"/>
      <c r="L125" s="44"/>
      <c r="M125" s="44"/>
      <c r="N125" s="33">
        <f>ROUND(SUM(J125,L125:M125)*$N$11,2)</f>
        <v>0</v>
      </c>
      <c r="O125" s="34"/>
      <c r="P125" s="33">
        <f>SUM(J125,L125:N125)</f>
        <v>0</v>
      </c>
      <c r="R125" s="32"/>
    </row>
    <row r="126" spans="2:18" ht="11.25">
      <c r="B126" s="91"/>
      <c r="C126" s="91"/>
      <c r="D126" s="91"/>
      <c r="F126" s="30"/>
      <c r="G126" s="2"/>
      <c r="H126" s="31"/>
      <c r="I126" s="34"/>
      <c r="J126" s="33">
        <f>ROUND(F126*H126,2)</f>
        <v>0</v>
      </c>
      <c r="K126" s="34"/>
      <c r="L126" s="44"/>
      <c r="M126" s="44"/>
      <c r="N126" s="33">
        <f>ROUND(SUM(J126,L126:M126)*$N$11,2)</f>
        <v>0</v>
      </c>
      <c r="O126" s="34"/>
      <c r="P126" s="33">
        <f>SUM(J126,L126:N126)</f>
        <v>0</v>
      </c>
      <c r="R126" s="32"/>
    </row>
    <row r="127" spans="12:13" ht="5.25" customHeight="1">
      <c r="L127" s="27"/>
      <c r="M127" s="27"/>
    </row>
    <row r="128" spans="2:18" ht="11.25">
      <c r="B128" s="94" t="s">
        <v>52</v>
      </c>
      <c r="C128" s="95"/>
      <c r="D128" s="96"/>
      <c r="E128" s="37"/>
      <c r="F128" s="40" t="s">
        <v>53</v>
      </c>
      <c r="G128" s="39"/>
      <c r="H128" s="40" t="s">
        <v>53</v>
      </c>
      <c r="I128" s="37"/>
      <c r="J128" s="41">
        <f>SUM(J122:J126)</f>
        <v>0</v>
      </c>
      <c r="K128" s="37"/>
      <c r="L128" s="45"/>
      <c r="M128" s="45"/>
      <c r="N128" s="41">
        <f>SUM(N122:N126)</f>
        <v>0</v>
      </c>
      <c r="O128" s="37"/>
      <c r="P128" s="41">
        <f>SUM(P122:P126)</f>
        <v>0</v>
      </c>
      <c r="Q128" s="37"/>
      <c r="R128" s="42" t="s">
        <v>53</v>
      </c>
    </row>
    <row r="129" ht="5.25" customHeight="1"/>
    <row r="130" spans="2:18" ht="15" customHeight="1">
      <c r="B130" s="98" t="s">
        <v>62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</row>
    <row r="131" ht="5.25" customHeight="1"/>
    <row r="132" spans="2:18" ht="15" customHeight="1">
      <c r="B132" s="98" t="s">
        <v>63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</row>
    <row r="133" ht="5.25" customHeight="1"/>
    <row r="134" spans="2:18" ht="22.5" customHeight="1">
      <c r="B134" s="88" t="s">
        <v>6</v>
      </c>
      <c r="C134" s="88"/>
      <c r="D134" s="88"/>
      <c r="E134" s="88"/>
      <c r="F134" s="88"/>
      <c r="G134" s="88"/>
      <c r="H134" s="88"/>
      <c r="I134" s="3"/>
      <c r="J134" s="89" t="s">
        <v>7</v>
      </c>
      <c r="K134" s="3"/>
      <c r="L134" s="29"/>
      <c r="M134" s="7" t="s">
        <v>41</v>
      </c>
      <c r="N134" s="7" t="s">
        <v>42</v>
      </c>
      <c r="O134" s="3"/>
      <c r="P134" s="88" t="s">
        <v>43</v>
      </c>
      <c r="Q134" s="3"/>
      <c r="R134" s="88" t="s">
        <v>44</v>
      </c>
    </row>
    <row r="135" spans="2:18" ht="22.5" customHeight="1">
      <c r="B135" s="88"/>
      <c r="C135" s="88"/>
      <c r="D135" s="88"/>
      <c r="E135" s="88"/>
      <c r="F135" s="88"/>
      <c r="G135" s="88"/>
      <c r="H135" s="88"/>
      <c r="I135" s="3"/>
      <c r="J135" s="90"/>
      <c r="K135" s="3"/>
      <c r="L135" s="43"/>
      <c r="M135" s="35">
        <f>STATYSTYKI!$D$6</f>
        <v>0.085</v>
      </c>
      <c r="N135" s="35">
        <f>STATYSTYKI!$D$7</f>
        <v>0.1964</v>
      </c>
      <c r="O135" s="3"/>
      <c r="P135" s="88"/>
      <c r="Q135" s="3"/>
      <c r="R135" s="88"/>
    </row>
    <row r="136" ht="5.25" customHeight="1">
      <c r="L136" s="27"/>
    </row>
    <row r="137" spans="2:18" ht="26.25" customHeight="1">
      <c r="B137" s="99" t="s">
        <v>66</v>
      </c>
      <c r="C137" s="99"/>
      <c r="D137" s="99"/>
      <c r="E137" s="99"/>
      <c r="F137" s="99"/>
      <c r="G137" s="99"/>
      <c r="H137" s="99"/>
      <c r="J137" s="54"/>
      <c r="K137" s="34"/>
      <c r="L137" s="44"/>
      <c r="M137" s="33">
        <f>ROUND(J137*$M$11,2)</f>
        <v>0</v>
      </c>
      <c r="N137" s="33">
        <f>ROUND(SUM(J137,L137:M137)*$N$11,2)</f>
        <v>0</v>
      </c>
      <c r="O137" s="34"/>
      <c r="P137" s="33">
        <f>SUM(J137,L137:N137)</f>
        <v>0</v>
      </c>
      <c r="R137" s="32"/>
    </row>
    <row r="138" spans="2:18" ht="26.25" customHeight="1">
      <c r="B138" s="99" t="s">
        <v>65</v>
      </c>
      <c r="C138" s="99"/>
      <c r="D138" s="99"/>
      <c r="E138" s="99"/>
      <c r="F138" s="99"/>
      <c r="G138" s="99"/>
      <c r="H138" s="99"/>
      <c r="J138" s="54"/>
      <c r="K138" s="34"/>
      <c r="L138" s="44"/>
      <c r="M138" s="44"/>
      <c r="N138" s="33">
        <f>ROUND(SUM(J138,L138:M138)*$N$11,2)</f>
        <v>0</v>
      </c>
      <c r="O138" s="34"/>
      <c r="P138" s="33">
        <f>SUM(J138,L138:N138)</f>
        <v>0</v>
      </c>
      <c r="R138" s="32"/>
    </row>
    <row r="139" ht="5.25" customHeight="1">
      <c r="L139" s="27"/>
    </row>
    <row r="140" spans="2:18" ht="11.25">
      <c r="B140" s="97" t="s">
        <v>52</v>
      </c>
      <c r="C140" s="97"/>
      <c r="D140" s="97"/>
      <c r="E140" s="97"/>
      <c r="F140" s="97"/>
      <c r="G140" s="97"/>
      <c r="H140" s="97"/>
      <c r="I140" s="37"/>
      <c r="J140" s="41">
        <f>SUM(J137:J138)</f>
        <v>0</v>
      </c>
      <c r="K140" s="37"/>
      <c r="L140" s="45"/>
      <c r="M140" s="41">
        <f>SUM(M137:M138)</f>
        <v>0</v>
      </c>
      <c r="N140" s="41">
        <f>SUM(N137:N138)</f>
        <v>0</v>
      </c>
      <c r="O140" s="37"/>
      <c r="P140" s="41">
        <f>SUM(P137:P138)</f>
        <v>0</v>
      </c>
      <c r="Q140" s="37"/>
      <c r="R140" s="42" t="s">
        <v>53</v>
      </c>
    </row>
    <row r="141" ht="5.25" customHeight="1"/>
    <row r="142" spans="2:18" ht="15" customHeight="1">
      <c r="B142" s="98" t="s">
        <v>64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ht="5.25" customHeight="1"/>
    <row r="144" spans="2:18" ht="22.5" customHeight="1">
      <c r="B144" s="88" t="s">
        <v>6</v>
      </c>
      <c r="C144" s="88"/>
      <c r="D144" s="88"/>
      <c r="E144" s="88"/>
      <c r="F144" s="88"/>
      <c r="G144" s="88"/>
      <c r="H144" s="88"/>
      <c r="I144" s="3"/>
      <c r="J144" s="89" t="s">
        <v>7</v>
      </c>
      <c r="K144" s="3"/>
      <c r="L144" s="29"/>
      <c r="M144" s="7" t="s">
        <v>41</v>
      </c>
      <c r="N144" s="7" t="s">
        <v>42</v>
      </c>
      <c r="O144" s="3"/>
      <c r="P144" s="88" t="s">
        <v>43</v>
      </c>
      <c r="Q144" s="3"/>
      <c r="R144" s="88" t="s">
        <v>44</v>
      </c>
    </row>
    <row r="145" spans="2:18" ht="22.5" customHeight="1">
      <c r="B145" s="88"/>
      <c r="C145" s="88"/>
      <c r="D145" s="88"/>
      <c r="E145" s="88"/>
      <c r="F145" s="88"/>
      <c r="G145" s="88"/>
      <c r="H145" s="88"/>
      <c r="I145" s="3"/>
      <c r="J145" s="90"/>
      <c r="K145" s="3"/>
      <c r="L145" s="43"/>
      <c r="M145" s="35">
        <f>STATYSTYKI!$D$6</f>
        <v>0.085</v>
      </c>
      <c r="N145" s="35">
        <f>STATYSTYKI!$D$7</f>
        <v>0.1964</v>
      </c>
      <c r="O145" s="3"/>
      <c r="P145" s="88"/>
      <c r="Q145" s="3"/>
      <c r="R145" s="88"/>
    </row>
    <row r="146" ht="5.25" customHeight="1">
      <c r="L146" s="27"/>
    </row>
    <row r="147" spans="2:18" ht="26.25" customHeight="1">
      <c r="B147" s="99" t="s">
        <v>66</v>
      </c>
      <c r="C147" s="99"/>
      <c r="D147" s="99"/>
      <c r="E147" s="99"/>
      <c r="F147" s="99"/>
      <c r="G147" s="99"/>
      <c r="H147" s="99"/>
      <c r="J147" s="54"/>
      <c r="K147" s="34"/>
      <c r="L147" s="44"/>
      <c r="M147" s="33">
        <f>ROUND(J147*$M$11,2)</f>
        <v>0</v>
      </c>
      <c r="N147" s="33">
        <f>ROUND(SUM(J147,L147:M147)*$N$11,2)</f>
        <v>0</v>
      </c>
      <c r="O147" s="34"/>
      <c r="P147" s="33">
        <f>SUM(J147,L147:N147)</f>
        <v>0</v>
      </c>
      <c r="R147" s="32"/>
    </row>
    <row r="148" spans="2:18" ht="26.25" customHeight="1">
      <c r="B148" s="99" t="s">
        <v>65</v>
      </c>
      <c r="C148" s="99"/>
      <c r="D148" s="99"/>
      <c r="E148" s="99"/>
      <c r="F148" s="99"/>
      <c r="G148" s="99"/>
      <c r="H148" s="99"/>
      <c r="J148" s="54"/>
      <c r="K148" s="34"/>
      <c r="L148" s="44"/>
      <c r="M148" s="44"/>
      <c r="N148" s="33">
        <f>ROUND(SUM(J148,L148:M148)*$N$11,2)</f>
        <v>0</v>
      </c>
      <c r="O148" s="34"/>
      <c r="P148" s="33">
        <f>SUM(J148,L148:N148)</f>
        <v>0</v>
      </c>
      <c r="R148" s="32"/>
    </row>
    <row r="149" ht="5.25" customHeight="1">
      <c r="L149" s="27"/>
    </row>
    <row r="150" spans="2:18" ht="11.25">
      <c r="B150" s="97" t="s">
        <v>52</v>
      </c>
      <c r="C150" s="97"/>
      <c r="D150" s="97"/>
      <c r="E150" s="97"/>
      <c r="F150" s="97"/>
      <c r="G150" s="97"/>
      <c r="H150" s="97"/>
      <c r="I150" s="37"/>
      <c r="J150" s="41">
        <f>SUM(J147:J148)</f>
        <v>0</v>
      </c>
      <c r="K150" s="37"/>
      <c r="L150" s="45"/>
      <c r="M150" s="41">
        <f>SUM(M147:M148)</f>
        <v>0</v>
      </c>
      <c r="N150" s="41">
        <f>SUM(N147:N148)</f>
        <v>0</v>
      </c>
      <c r="O150" s="37"/>
      <c r="P150" s="41">
        <f>SUM(P147:P148)</f>
        <v>0</v>
      </c>
      <c r="Q150" s="37"/>
      <c r="R150" s="42" t="s">
        <v>53</v>
      </c>
    </row>
    <row r="151" ht="5.25" customHeight="1"/>
    <row r="152" spans="2:18" ht="15" customHeight="1">
      <c r="B152" s="98" t="s">
        <v>107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ht="5.25" customHeight="1"/>
    <row r="154" spans="2:18" ht="22.5" customHeight="1">
      <c r="B154" s="88" t="s">
        <v>54</v>
      </c>
      <c r="C154" s="88"/>
      <c r="D154" s="88"/>
      <c r="E154" s="3"/>
      <c r="F154" s="89" t="s">
        <v>38</v>
      </c>
      <c r="G154" s="3"/>
      <c r="H154" s="89" t="s">
        <v>39</v>
      </c>
      <c r="I154" s="3"/>
      <c r="J154" s="89" t="s">
        <v>40</v>
      </c>
      <c r="K154" s="3"/>
      <c r="L154" s="29"/>
      <c r="M154" s="29"/>
      <c r="N154" s="7" t="s">
        <v>42</v>
      </c>
      <c r="O154" s="3"/>
      <c r="P154" s="88" t="s">
        <v>43</v>
      </c>
      <c r="Q154" s="3"/>
      <c r="R154" s="88" t="s">
        <v>44</v>
      </c>
    </row>
    <row r="155" spans="2:18" ht="22.5" customHeight="1">
      <c r="B155" s="88"/>
      <c r="C155" s="88"/>
      <c r="D155" s="88"/>
      <c r="E155" s="3"/>
      <c r="F155" s="90"/>
      <c r="G155" s="3"/>
      <c r="H155" s="90"/>
      <c r="I155" s="3"/>
      <c r="J155" s="90"/>
      <c r="K155" s="3"/>
      <c r="L155" s="43"/>
      <c r="M155" s="43"/>
      <c r="N155" s="35">
        <f>STATYSTYKI!$D$7</f>
        <v>0.1964</v>
      </c>
      <c r="O155" s="3"/>
      <c r="P155" s="88"/>
      <c r="Q155" s="3"/>
      <c r="R155" s="88"/>
    </row>
    <row r="156" spans="12:13" ht="5.25" customHeight="1">
      <c r="L156" s="27"/>
      <c r="M156" s="27"/>
    </row>
    <row r="157" spans="2:18" ht="11.25">
      <c r="B157" s="91"/>
      <c r="C157" s="91"/>
      <c r="D157" s="91"/>
      <c r="F157" s="30"/>
      <c r="G157" s="2"/>
      <c r="H157" s="30"/>
      <c r="I157" s="34"/>
      <c r="J157" s="33">
        <f>ROUND(F157*H157,2)</f>
        <v>0</v>
      </c>
      <c r="K157" s="34"/>
      <c r="L157" s="44"/>
      <c r="M157" s="44"/>
      <c r="N157" s="33">
        <f>ROUND(SUM(J157,L157:M157)*$N$11,2)</f>
        <v>0</v>
      </c>
      <c r="O157" s="34"/>
      <c r="P157" s="33">
        <f>SUM(J157,L157:N157)</f>
        <v>0</v>
      </c>
      <c r="R157" s="32"/>
    </row>
    <row r="158" spans="2:18" ht="11.25">
      <c r="B158" s="91"/>
      <c r="C158" s="91"/>
      <c r="D158" s="91"/>
      <c r="F158" s="30"/>
      <c r="G158" s="2"/>
      <c r="H158" s="31"/>
      <c r="I158" s="34"/>
      <c r="J158" s="33">
        <f>ROUND(F158*H158,2)</f>
        <v>0</v>
      </c>
      <c r="K158" s="34"/>
      <c r="L158" s="44"/>
      <c r="M158" s="44"/>
      <c r="N158" s="33">
        <f>ROUND(SUM(J158,L158:M158)*$N$11,2)</f>
        <v>0</v>
      </c>
      <c r="O158" s="34"/>
      <c r="P158" s="33">
        <f>SUM(J158,L158:N158)</f>
        <v>0</v>
      </c>
      <c r="R158" s="32"/>
    </row>
    <row r="159" spans="2:18" ht="11.25">
      <c r="B159" s="91"/>
      <c r="C159" s="91"/>
      <c r="D159" s="91"/>
      <c r="F159" s="30"/>
      <c r="G159" s="2"/>
      <c r="H159" s="31"/>
      <c r="I159" s="34"/>
      <c r="J159" s="33">
        <f>ROUND(F159*H159,2)</f>
        <v>0</v>
      </c>
      <c r="K159" s="34"/>
      <c r="L159" s="44"/>
      <c r="M159" s="44"/>
      <c r="N159" s="33">
        <f>ROUND(SUM(J159,L159:M159)*$N$11,2)</f>
        <v>0</v>
      </c>
      <c r="O159" s="34"/>
      <c r="P159" s="33">
        <f>SUM(J159,L159:N159)</f>
        <v>0</v>
      </c>
      <c r="R159" s="32"/>
    </row>
    <row r="160" spans="2:18" ht="11.25">
      <c r="B160" s="91"/>
      <c r="C160" s="91"/>
      <c r="D160" s="91"/>
      <c r="F160" s="30"/>
      <c r="G160" s="2"/>
      <c r="H160" s="31"/>
      <c r="I160" s="34"/>
      <c r="J160" s="33">
        <f>ROUND(F160*H160,2)</f>
        <v>0</v>
      </c>
      <c r="K160" s="34"/>
      <c r="L160" s="44"/>
      <c r="M160" s="44"/>
      <c r="N160" s="33">
        <f>ROUND(SUM(J160,L160:M160)*$N$11,2)</f>
        <v>0</v>
      </c>
      <c r="O160" s="34"/>
      <c r="P160" s="33">
        <f>SUM(J160,L160:N160)</f>
        <v>0</v>
      </c>
      <c r="R160" s="32"/>
    </row>
    <row r="161" spans="2:18" ht="11.25">
      <c r="B161" s="91"/>
      <c r="C161" s="91"/>
      <c r="D161" s="91"/>
      <c r="F161" s="30"/>
      <c r="G161" s="2"/>
      <c r="H161" s="31"/>
      <c r="I161" s="34"/>
      <c r="J161" s="33">
        <f>ROUND(F161*H161,2)</f>
        <v>0</v>
      </c>
      <c r="K161" s="34"/>
      <c r="L161" s="44"/>
      <c r="M161" s="44"/>
      <c r="N161" s="33">
        <f>ROUND(SUM(J161,L161:M161)*$N$11,2)</f>
        <v>0</v>
      </c>
      <c r="O161" s="34"/>
      <c r="P161" s="33">
        <f>SUM(J161,L161:N161)</f>
        <v>0</v>
      </c>
      <c r="R161" s="32"/>
    </row>
    <row r="162" spans="12:13" ht="5.25" customHeight="1">
      <c r="L162" s="27"/>
      <c r="M162" s="27"/>
    </row>
    <row r="163" spans="2:18" ht="11.25">
      <c r="B163" s="94" t="s">
        <v>52</v>
      </c>
      <c r="C163" s="95"/>
      <c r="D163" s="96"/>
      <c r="E163" s="37"/>
      <c r="F163" s="40" t="s">
        <v>53</v>
      </c>
      <c r="G163" s="39"/>
      <c r="H163" s="40" t="s">
        <v>53</v>
      </c>
      <c r="I163" s="37"/>
      <c r="J163" s="41">
        <f>SUM(J157:J161)</f>
        <v>0</v>
      </c>
      <c r="K163" s="37"/>
      <c r="L163" s="45"/>
      <c r="M163" s="45"/>
      <c r="N163" s="41">
        <f>SUM(N157:N161)</f>
        <v>0</v>
      </c>
      <c r="O163" s="37"/>
      <c r="P163" s="41">
        <f>SUM(P157:P161)</f>
        <v>0</v>
      </c>
      <c r="Q163" s="37"/>
      <c r="R163" s="42" t="s">
        <v>53</v>
      </c>
    </row>
    <row r="164" ht="5.25" customHeight="1"/>
    <row r="165" spans="2:18" ht="15" customHeight="1">
      <c r="B165" s="98" t="s">
        <v>108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ht="5.25" customHeight="1"/>
    <row r="167" spans="2:6" ht="11.25">
      <c r="B167" s="92" t="s">
        <v>55</v>
      </c>
      <c r="C167" s="92"/>
      <c r="D167" s="92"/>
      <c r="E167" s="92"/>
      <c r="F167" s="92"/>
    </row>
    <row r="168" spans="2:8" ht="11.25">
      <c r="B168" s="93" t="s">
        <v>56</v>
      </c>
      <c r="C168" s="93"/>
      <c r="D168" s="93"/>
      <c r="E168" s="93"/>
      <c r="F168" s="93"/>
      <c r="G168" s="93"/>
      <c r="H168" s="93"/>
    </row>
    <row r="169" ht="5.25" customHeight="1"/>
    <row r="170" spans="2:18" ht="22.5" customHeight="1">
      <c r="B170" s="88" t="s">
        <v>54</v>
      </c>
      <c r="C170" s="88"/>
      <c r="D170" s="88"/>
      <c r="E170" s="3"/>
      <c r="F170" s="89" t="s">
        <v>38</v>
      </c>
      <c r="G170" s="3"/>
      <c r="H170" s="89" t="s">
        <v>39</v>
      </c>
      <c r="I170" s="3"/>
      <c r="J170" s="89" t="s">
        <v>40</v>
      </c>
      <c r="K170" s="3"/>
      <c r="L170" s="29"/>
      <c r="M170" s="29"/>
      <c r="N170" s="29"/>
      <c r="O170" s="3"/>
      <c r="P170" s="88" t="s">
        <v>43</v>
      </c>
      <c r="Q170" s="3"/>
      <c r="R170" s="88" t="s">
        <v>44</v>
      </c>
    </row>
    <row r="171" spans="2:18" ht="22.5" customHeight="1">
      <c r="B171" s="88"/>
      <c r="C171" s="88"/>
      <c r="D171" s="88"/>
      <c r="E171" s="3"/>
      <c r="F171" s="90"/>
      <c r="G171" s="3"/>
      <c r="H171" s="90"/>
      <c r="I171" s="3"/>
      <c r="J171" s="90"/>
      <c r="K171" s="3"/>
      <c r="L171" s="43"/>
      <c r="M171" s="43"/>
      <c r="N171" s="43"/>
      <c r="O171" s="3"/>
      <c r="P171" s="88"/>
      <c r="Q171" s="3"/>
      <c r="R171" s="88"/>
    </row>
    <row r="172" spans="12:14" ht="5.25" customHeight="1">
      <c r="L172" s="27"/>
      <c r="M172" s="27"/>
      <c r="N172" s="27"/>
    </row>
    <row r="173" spans="2:18" ht="11.25">
      <c r="B173" s="91"/>
      <c r="C173" s="91"/>
      <c r="D173" s="91"/>
      <c r="F173" s="30"/>
      <c r="G173" s="2"/>
      <c r="H173" s="30"/>
      <c r="I173" s="34"/>
      <c r="J173" s="33">
        <f>ROUND(F173*H173,2)</f>
        <v>0</v>
      </c>
      <c r="K173" s="34"/>
      <c r="L173" s="44"/>
      <c r="M173" s="44"/>
      <c r="N173" s="44"/>
      <c r="O173" s="34"/>
      <c r="P173" s="33">
        <f>SUM(J173,L173:N173)</f>
        <v>0</v>
      </c>
      <c r="R173" s="32"/>
    </row>
    <row r="174" spans="2:18" ht="11.25">
      <c r="B174" s="91"/>
      <c r="C174" s="91"/>
      <c r="D174" s="91"/>
      <c r="F174" s="30"/>
      <c r="G174" s="2"/>
      <c r="H174" s="31"/>
      <c r="I174" s="34"/>
      <c r="J174" s="33">
        <f>ROUND(F174*H174,2)</f>
        <v>0</v>
      </c>
      <c r="K174" s="34"/>
      <c r="L174" s="44"/>
      <c r="M174" s="44"/>
      <c r="N174" s="44"/>
      <c r="O174" s="34"/>
      <c r="P174" s="33">
        <f>SUM(J174,L174:N174)</f>
        <v>0</v>
      </c>
      <c r="R174" s="32"/>
    </row>
    <row r="175" spans="2:18" ht="11.25">
      <c r="B175" s="91"/>
      <c r="C175" s="91"/>
      <c r="D175" s="91"/>
      <c r="F175" s="30"/>
      <c r="G175" s="2"/>
      <c r="H175" s="31"/>
      <c r="I175" s="34"/>
      <c r="J175" s="33">
        <f>ROUND(F175*H175,2)</f>
        <v>0</v>
      </c>
      <c r="K175" s="34"/>
      <c r="L175" s="44"/>
      <c r="M175" s="44"/>
      <c r="N175" s="44"/>
      <c r="O175" s="34"/>
      <c r="P175" s="33">
        <f>SUM(J175,L175:N175)</f>
        <v>0</v>
      </c>
      <c r="R175" s="32"/>
    </row>
    <row r="176" spans="2:18" ht="11.25">
      <c r="B176" s="91"/>
      <c r="C176" s="91"/>
      <c r="D176" s="91"/>
      <c r="F176" s="30"/>
      <c r="G176" s="2"/>
      <c r="H176" s="31"/>
      <c r="I176" s="34"/>
      <c r="J176" s="33">
        <f>ROUND(F176*H176,2)</f>
        <v>0</v>
      </c>
      <c r="K176" s="34"/>
      <c r="L176" s="44"/>
      <c r="M176" s="44"/>
      <c r="N176" s="44"/>
      <c r="O176" s="34"/>
      <c r="P176" s="33">
        <f>SUM(J176,L176:N176)</f>
        <v>0</v>
      </c>
      <c r="R176" s="32"/>
    </row>
    <row r="177" spans="2:18" ht="11.25">
      <c r="B177" s="91"/>
      <c r="C177" s="91"/>
      <c r="D177" s="91"/>
      <c r="F177" s="30"/>
      <c r="G177" s="2"/>
      <c r="H177" s="31"/>
      <c r="I177" s="34"/>
      <c r="J177" s="33">
        <f>ROUND(F177*H177,2)</f>
        <v>0</v>
      </c>
      <c r="K177" s="34"/>
      <c r="L177" s="44"/>
      <c r="M177" s="44"/>
      <c r="N177" s="44"/>
      <c r="O177" s="34"/>
      <c r="P177" s="33">
        <f>SUM(J177,L177:N177)</f>
        <v>0</v>
      </c>
      <c r="R177" s="32"/>
    </row>
    <row r="178" spans="12:14" ht="5.25" customHeight="1">
      <c r="L178" s="27"/>
      <c r="M178" s="27"/>
      <c r="N178" s="27"/>
    </row>
    <row r="179" spans="2:18" ht="11.25">
      <c r="B179" s="94" t="s">
        <v>52</v>
      </c>
      <c r="C179" s="95"/>
      <c r="D179" s="96"/>
      <c r="E179" s="37"/>
      <c r="F179" s="40" t="s">
        <v>53</v>
      </c>
      <c r="G179" s="39"/>
      <c r="H179" s="40" t="s">
        <v>53</v>
      </c>
      <c r="I179" s="37"/>
      <c r="J179" s="41">
        <f>SUM(J173:J177)</f>
        <v>0</v>
      </c>
      <c r="K179" s="37"/>
      <c r="L179" s="45"/>
      <c r="M179" s="45"/>
      <c r="N179" s="45"/>
      <c r="O179" s="37"/>
      <c r="P179" s="41">
        <f>SUM(P173:P177)</f>
        <v>0</v>
      </c>
      <c r="Q179" s="37"/>
      <c r="R179" s="42" t="s">
        <v>53</v>
      </c>
    </row>
    <row r="180" ht="5.25" customHeight="1"/>
    <row r="181" spans="2:6" ht="11.25">
      <c r="B181" s="92" t="s">
        <v>57</v>
      </c>
      <c r="C181" s="92"/>
      <c r="D181" s="92"/>
      <c r="E181" s="92"/>
      <c r="F181" s="92"/>
    </row>
    <row r="182" spans="2:12" ht="11.25" customHeight="1">
      <c r="B182" s="93" t="s">
        <v>86</v>
      </c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ht="5.25" customHeight="1"/>
    <row r="184" spans="2:18" ht="22.5" customHeight="1">
      <c r="B184" s="88" t="s">
        <v>54</v>
      </c>
      <c r="C184" s="88"/>
      <c r="D184" s="88"/>
      <c r="E184" s="3"/>
      <c r="F184" s="89" t="s">
        <v>38</v>
      </c>
      <c r="G184" s="3"/>
      <c r="H184" s="89" t="s">
        <v>39</v>
      </c>
      <c r="I184" s="3"/>
      <c r="J184" s="89" t="s">
        <v>40</v>
      </c>
      <c r="K184" s="3"/>
      <c r="L184" s="29"/>
      <c r="M184" s="29"/>
      <c r="N184" s="7" t="s">
        <v>42</v>
      </c>
      <c r="O184" s="3"/>
      <c r="P184" s="88" t="s">
        <v>43</v>
      </c>
      <c r="Q184" s="3"/>
      <c r="R184" s="88" t="s">
        <v>44</v>
      </c>
    </row>
    <row r="185" spans="2:18" ht="22.5" customHeight="1">
      <c r="B185" s="88"/>
      <c r="C185" s="88"/>
      <c r="D185" s="88"/>
      <c r="E185" s="3"/>
      <c r="F185" s="90"/>
      <c r="G185" s="3"/>
      <c r="H185" s="90"/>
      <c r="I185" s="3"/>
      <c r="J185" s="90"/>
      <c r="K185" s="3"/>
      <c r="L185" s="43"/>
      <c r="M185" s="43"/>
      <c r="N185" s="35">
        <f>STATYSTYKI!$D$7</f>
        <v>0.1964</v>
      </c>
      <c r="O185" s="3"/>
      <c r="P185" s="88"/>
      <c r="Q185" s="3"/>
      <c r="R185" s="88"/>
    </row>
    <row r="186" spans="12:13" ht="5.25" customHeight="1">
      <c r="L186" s="27"/>
      <c r="M186" s="27"/>
    </row>
    <row r="187" spans="2:18" ht="11.25">
      <c r="B187" s="91"/>
      <c r="C187" s="91"/>
      <c r="D187" s="91"/>
      <c r="F187" s="30"/>
      <c r="G187" s="2"/>
      <c r="H187" s="30"/>
      <c r="I187" s="34"/>
      <c r="J187" s="33">
        <f>ROUND(F187*H187,2)</f>
        <v>0</v>
      </c>
      <c r="K187" s="34"/>
      <c r="L187" s="44"/>
      <c r="M187" s="44"/>
      <c r="N187" s="33">
        <f>ROUND(SUM(J187,L187:M187)*$N$11,2)</f>
        <v>0</v>
      </c>
      <c r="O187" s="34"/>
      <c r="P187" s="33">
        <f>SUM(J187,L187:N187)</f>
        <v>0</v>
      </c>
      <c r="R187" s="32"/>
    </row>
    <row r="188" spans="2:18" ht="11.25">
      <c r="B188" s="91"/>
      <c r="C188" s="91"/>
      <c r="D188" s="91"/>
      <c r="F188" s="30"/>
      <c r="G188" s="2"/>
      <c r="H188" s="31"/>
      <c r="I188" s="34"/>
      <c r="J188" s="33">
        <f>ROUND(F188*H188,2)</f>
        <v>0</v>
      </c>
      <c r="K188" s="34"/>
      <c r="L188" s="44"/>
      <c r="M188" s="44"/>
      <c r="N188" s="33">
        <f>ROUND(SUM(J188,L188:M188)*$N$11,2)</f>
        <v>0</v>
      </c>
      <c r="O188" s="34"/>
      <c r="P188" s="33">
        <f>SUM(J188,L188:N188)</f>
        <v>0</v>
      </c>
      <c r="R188" s="32"/>
    </row>
    <row r="189" spans="2:18" ht="11.25">
      <c r="B189" s="91"/>
      <c r="C189" s="91"/>
      <c r="D189" s="91"/>
      <c r="F189" s="30"/>
      <c r="G189" s="2"/>
      <c r="H189" s="31"/>
      <c r="I189" s="34"/>
      <c r="J189" s="33">
        <f>ROUND(F189*H189,2)</f>
        <v>0</v>
      </c>
      <c r="K189" s="34"/>
      <c r="L189" s="44"/>
      <c r="M189" s="44"/>
      <c r="N189" s="33">
        <f>ROUND(SUM(J189,L189:M189)*$N$11,2)</f>
        <v>0</v>
      </c>
      <c r="O189" s="34"/>
      <c r="P189" s="33">
        <f>SUM(J189,L189:N189)</f>
        <v>0</v>
      </c>
      <c r="R189" s="32"/>
    </row>
    <row r="190" spans="2:18" ht="11.25">
      <c r="B190" s="91"/>
      <c r="C190" s="91"/>
      <c r="D190" s="91"/>
      <c r="F190" s="30"/>
      <c r="G190" s="2"/>
      <c r="H190" s="31"/>
      <c r="I190" s="34"/>
      <c r="J190" s="33">
        <f>ROUND(F190*H190,2)</f>
        <v>0</v>
      </c>
      <c r="K190" s="34"/>
      <c r="L190" s="44"/>
      <c r="M190" s="44"/>
      <c r="N190" s="33">
        <f>ROUND(SUM(J190,L190:M190)*$N$11,2)</f>
        <v>0</v>
      </c>
      <c r="O190" s="34"/>
      <c r="P190" s="33">
        <f>SUM(J190,L190:N190)</f>
        <v>0</v>
      </c>
      <c r="R190" s="32"/>
    </row>
    <row r="191" spans="2:18" ht="11.25">
      <c r="B191" s="91"/>
      <c r="C191" s="91"/>
      <c r="D191" s="91"/>
      <c r="F191" s="30"/>
      <c r="G191" s="2"/>
      <c r="H191" s="31"/>
      <c r="I191" s="34"/>
      <c r="J191" s="33">
        <f>ROUND(F191*H191,2)</f>
        <v>0</v>
      </c>
      <c r="K191" s="34"/>
      <c r="L191" s="44"/>
      <c r="M191" s="44"/>
      <c r="N191" s="33">
        <f>ROUND(SUM(J191,L191:M191)*$N$11,2)</f>
        <v>0</v>
      </c>
      <c r="O191" s="34"/>
      <c r="P191" s="33">
        <f>SUM(J191,L191:N191)</f>
        <v>0</v>
      </c>
      <c r="R191" s="32"/>
    </row>
    <row r="192" spans="12:13" ht="5.25" customHeight="1">
      <c r="L192" s="27"/>
      <c r="M192" s="27"/>
    </row>
    <row r="193" spans="2:18" ht="11.25">
      <c r="B193" s="94" t="s">
        <v>52</v>
      </c>
      <c r="C193" s="95"/>
      <c r="D193" s="96"/>
      <c r="E193" s="37"/>
      <c r="F193" s="40" t="s">
        <v>53</v>
      </c>
      <c r="G193" s="39"/>
      <c r="H193" s="40" t="s">
        <v>53</v>
      </c>
      <c r="I193" s="37"/>
      <c r="J193" s="41">
        <f>SUM(J187:J191)</f>
        <v>0</v>
      </c>
      <c r="K193" s="37"/>
      <c r="L193" s="45"/>
      <c r="M193" s="45"/>
      <c r="N193" s="41">
        <f>SUM(N187:N191)</f>
        <v>0</v>
      </c>
      <c r="O193" s="37"/>
      <c r="P193" s="41">
        <f>SUM(P187:P191)</f>
        <v>0</v>
      </c>
      <c r="Q193" s="37"/>
      <c r="R193" s="42" t="s">
        <v>53</v>
      </c>
    </row>
    <row r="194" ht="5.25" customHeight="1"/>
    <row r="195" spans="2:18" ht="15" customHeight="1">
      <c r="B195" s="98" t="s">
        <v>58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ht="5.25" customHeight="1"/>
    <row r="197" spans="2:10" ht="22.5" customHeight="1">
      <c r="B197" s="88" t="s">
        <v>59</v>
      </c>
      <c r="C197" s="88"/>
      <c r="D197" s="88"/>
      <c r="E197" s="88"/>
      <c r="F197" s="88"/>
      <c r="G197" s="88"/>
      <c r="H197" s="88"/>
      <c r="I197" s="3"/>
      <c r="J197" s="89" t="s">
        <v>60</v>
      </c>
    </row>
    <row r="198" spans="2:10" ht="22.5" customHeight="1">
      <c r="B198" s="88"/>
      <c r="C198" s="88"/>
      <c r="D198" s="88"/>
      <c r="E198" s="88"/>
      <c r="F198" s="88"/>
      <c r="G198" s="88"/>
      <c r="H198" s="88"/>
      <c r="I198" s="3"/>
      <c r="J198" s="90"/>
    </row>
    <row r="199" ht="5.25" customHeight="1"/>
    <row r="200" spans="2:10" ht="11.25">
      <c r="B200" s="100"/>
      <c r="C200" s="100"/>
      <c r="D200" s="100"/>
      <c r="E200" s="100"/>
      <c r="F200" s="100"/>
      <c r="G200" s="100"/>
      <c r="H200" s="100"/>
      <c r="J200" s="23"/>
    </row>
    <row r="201" spans="2:10" ht="11.25">
      <c r="B201" s="100"/>
      <c r="C201" s="100"/>
      <c r="D201" s="100"/>
      <c r="E201" s="100"/>
      <c r="F201" s="100"/>
      <c r="G201" s="100"/>
      <c r="H201" s="100"/>
      <c r="J201" s="23"/>
    </row>
    <row r="202" spans="2:10" ht="11.25">
      <c r="B202" s="100"/>
      <c r="C202" s="100"/>
      <c r="D202" s="100"/>
      <c r="E202" s="100"/>
      <c r="F202" s="100"/>
      <c r="G202" s="100"/>
      <c r="H202" s="100"/>
      <c r="J202" s="23"/>
    </row>
    <row r="203" spans="2:10" ht="11.25">
      <c r="B203" s="100"/>
      <c r="C203" s="100"/>
      <c r="D203" s="100"/>
      <c r="E203" s="100"/>
      <c r="F203" s="100"/>
      <c r="G203" s="100"/>
      <c r="H203" s="100"/>
      <c r="J203" s="23"/>
    </row>
    <row r="204" spans="2:10" ht="11.25">
      <c r="B204" s="100"/>
      <c r="C204" s="100"/>
      <c r="D204" s="100"/>
      <c r="E204" s="100"/>
      <c r="F204" s="100"/>
      <c r="G204" s="100"/>
      <c r="H204" s="100"/>
      <c r="J204" s="23"/>
    </row>
    <row r="205" spans="2:10" ht="11.25">
      <c r="B205" s="100"/>
      <c r="C205" s="100"/>
      <c r="D205" s="100"/>
      <c r="E205" s="100"/>
      <c r="F205" s="100"/>
      <c r="G205" s="100"/>
      <c r="H205" s="100"/>
      <c r="J205" s="23"/>
    </row>
    <row r="206" spans="2:10" ht="11.25">
      <c r="B206" s="100"/>
      <c r="C206" s="100"/>
      <c r="D206" s="100"/>
      <c r="E206" s="100"/>
      <c r="F206" s="100"/>
      <c r="G206" s="100"/>
      <c r="H206" s="100"/>
      <c r="J206" s="23"/>
    </row>
    <row r="207" spans="2:10" ht="11.25">
      <c r="B207" s="100"/>
      <c r="C207" s="100"/>
      <c r="D207" s="100"/>
      <c r="E207" s="100"/>
      <c r="F207" s="100"/>
      <c r="G207" s="100"/>
      <c r="H207" s="100"/>
      <c r="J207" s="23"/>
    </row>
    <row r="208" spans="2:10" ht="11.25">
      <c r="B208" s="100"/>
      <c r="C208" s="100"/>
      <c r="D208" s="100"/>
      <c r="E208" s="100"/>
      <c r="F208" s="100"/>
      <c r="G208" s="100"/>
      <c r="H208" s="100"/>
      <c r="J208" s="23"/>
    </row>
    <row r="209" spans="2:10" ht="11.25">
      <c r="B209" s="100"/>
      <c r="C209" s="100"/>
      <c r="D209" s="100"/>
      <c r="E209" s="100"/>
      <c r="F209" s="100"/>
      <c r="G209" s="100"/>
      <c r="H209" s="100"/>
      <c r="J209" s="23"/>
    </row>
    <row r="210" spans="2:10" ht="11.25">
      <c r="B210" s="100"/>
      <c r="C210" s="100"/>
      <c r="D210" s="100"/>
      <c r="E210" s="100"/>
      <c r="F210" s="100"/>
      <c r="G210" s="100"/>
      <c r="H210" s="100"/>
      <c r="J210" s="23"/>
    </row>
    <row r="211" spans="2:10" ht="11.25">
      <c r="B211" s="101" t="s">
        <v>61</v>
      </c>
      <c r="C211" s="101"/>
      <c r="D211" s="101"/>
      <c r="E211" s="101"/>
      <c r="F211" s="101"/>
      <c r="G211" s="101"/>
      <c r="H211" s="101"/>
      <c r="J211" s="23"/>
    </row>
    <row r="212" spans="2:10" ht="11.25">
      <c r="B212" s="101" t="s">
        <v>52</v>
      </c>
      <c r="C212" s="101"/>
      <c r="D212" s="101"/>
      <c r="E212" s="101"/>
      <c r="F212" s="101"/>
      <c r="G212" s="101"/>
      <c r="H212" s="101"/>
      <c r="J212" s="46">
        <f>SUM(J200:J211)</f>
        <v>0</v>
      </c>
    </row>
    <row r="213" ht="5.25" customHeight="1"/>
  </sheetData>
  <sheetProtection password="CC24" sheet="1"/>
  <mergeCells count="173">
    <mergeCell ref="B205:H205"/>
    <mergeCell ref="B206:H206"/>
    <mergeCell ref="B209:H209"/>
    <mergeCell ref="B210:H210"/>
    <mergeCell ref="B211:H211"/>
    <mergeCell ref="B212:H212"/>
    <mergeCell ref="B201:H201"/>
    <mergeCell ref="B202:H202"/>
    <mergeCell ref="B207:H207"/>
    <mergeCell ref="B208:H208"/>
    <mergeCell ref="B203:H203"/>
    <mergeCell ref="B204:H204"/>
    <mergeCell ref="B195:R195"/>
    <mergeCell ref="B197:H198"/>
    <mergeCell ref="J197:J198"/>
    <mergeCell ref="B200:H200"/>
    <mergeCell ref="P184:P185"/>
    <mergeCell ref="B190:D190"/>
    <mergeCell ref="B187:D187"/>
    <mergeCell ref="B188:D188"/>
    <mergeCell ref="B189:D189"/>
    <mergeCell ref="B191:D191"/>
    <mergeCell ref="B193:D193"/>
    <mergeCell ref="F184:F185"/>
    <mergeCell ref="H184:H185"/>
    <mergeCell ref="R184:R185"/>
    <mergeCell ref="B152:R152"/>
    <mergeCell ref="F154:F155"/>
    <mergeCell ref="H154:H155"/>
    <mergeCell ref="J154:J155"/>
    <mergeCell ref="P170:P171"/>
    <mergeCell ref="R170:R171"/>
    <mergeCell ref="B168:H168"/>
    <mergeCell ref="F105:F106"/>
    <mergeCell ref="H105:H106"/>
    <mergeCell ref="P154:P155"/>
    <mergeCell ref="B144:H145"/>
    <mergeCell ref="J144:J145"/>
    <mergeCell ref="P144:P145"/>
    <mergeCell ref="B130:R130"/>
    <mergeCell ref="B138:H138"/>
    <mergeCell ref="B157:D157"/>
    <mergeCell ref="B126:D126"/>
    <mergeCell ref="B128:D128"/>
    <mergeCell ref="B147:H147"/>
    <mergeCell ref="B148:H148"/>
    <mergeCell ref="B137:H137"/>
    <mergeCell ref="B134:H135"/>
    <mergeCell ref="P134:P135"/>
    <mergeCell ref="R134:R135"/>
    <mergeCell ref="P119:P120"/>
    <mergeCell ref="J119:J120"/>
    <mergeCell ref="R119:R120"/>
    <mergeCell ref="R105:R106"/>
    <mergeCell ref="B117:L117"/>
    <mergeCell ref="B105:D106"/>
    <mergeCell ref="H41:H42"/>
    <mergeCell ref="J41:J42"/>
    <mergeCell ref="P41:P42"/>
    <mergeCell ref="R41:R42"/>
    <mergeCell ref="F71:F72"/>
    <mergeCell ref="H71:H72"/>
    <mergeCell ref="J105:J106"/>
    <mergeCell ref="P105:P106"/>
    <mergeCell ref="F10:F11"/>
    <mergeCell ref="H10:H11"/>
    <mergeCell ref="J10:J11"/>
    <mergeCell ref="P10:P11"/>
    <mergeCell ref="B2:R2"/>
    <mergeCell ref="B4:R4"/>
    <mergeCell ref="B6:R6"/>
    <mergeCell ref="B8:R8"/>
    <mergeCell ref="R10:R11"/>
    <mergeCell ref="B10:B11"/>
    <mergeCell ref="B39:R39"/>
    <mergeCell ref="J57:J58"/>
    <mergeCell ref="P57:P58"/>
    <mergeCell ref="R57:R58"/>
    <mergeCell ref="B57:D58"/>
    <mergeCell ref="F41:F42"/>
    <mergeCell ref="B54:F54"/>
    <mergeCell ref="B55:H55"/>
    <mergeCell ref="F57:F58"/>
    <mergeCell ref="B44:D44"/>
    <mergeCell ref="R71:R72"/>
    <mergeCell ref="B82:R82"/>
    <mergeCell ref="B84:R84"/>
    <mergeCell ref="B68:F68"/>
    <mergeCell ref="B69:L69"/>
    <mergeCell ref="J71:J72"/>
    <mergeCell ref="P71:P72"/>
    <mergeCell ref="B80:D80"/>
    <mergeCell ref="B78:D78"/>
    <mergeCell ref="B89:D89"/>
    <mergeCell ref="B90:D90"/>
    <mergeCell ref="B91:D91"/>
    <mergeCell ref="B95:D95"/>
    <mergeCell ref="B41:D42"/>
    <mergeCell ref="B62:D62"/>
    <mergeCell ref="B98:D98"/>
    <mergeCell ref="H86:H87"/>
    <mergeCell ref="P86:P87"/>
    <mergeCell ref="R86:R87"/>
    <mergeCell ref="B94:D94"/>
    <mergeCell ref="B114:D114"/>
    <mergeCell ref="B61:D61"/>
    <mergeCell ref="B63:D63"/>
    <mergeCell ref="B64:D64"/>
    <mergeCell ref="B74:D74"/>
    <mergeCell ref="B66:D66"/>
    <mergeCell ref="B116:F116"/>
    <mergeCell ref="B93:D93"/>
    <mergeCell ref="B86:D87"/>
    <mergeCell ref="B96:D96"/>
    <mergeCell ref="B108:D108"/>
    <mergeCell ref="B111:D111"/>
    <mergeCell ref="B112:D112"/>
    <mergeCell ref="B45:D45"/>
    <mergeCell ref="B46:D46"/>
    <mergeCell ref="B47:D47"/>
    <mergeCell ref="B48:D48"/>
    <mergeCell ref="B71:D72"/>
    <mergeCell ref="B52:R52"/>
    <mergeCell ref="B50:D50"/>
    <mergeCell ref="B60:D60"/>
    <mergeCell ref="B75:D75"/>
    <mergeCell ref="B76:D76"/>
    <mergeCell ref="B77:D77"/>
    <mergeCell ref="B100:R100"/>
    <mergeCell ref="F86:F87"/>
    <mergeCell ref="B110:D110"/>
    <mergeCell ref="B109:D109"/>
    <mergeCell ref="B92:D92"/>
    <mergeCell ref="B102:F102"/>
    <mergeCell ref="B103:H103"/>
    <mergeCell ref="H57:H58"/>
    <mergeCell ref="B158:D158"/>
    <mergeCell ref="B159:D159"/>
    <mergeCell ref="B160:D160"/>
    <mergeCell ref="B161:D161"/>
    <mergeCell ref="H170:H171"/>
    <mergeCell ref="B170:D171"/>
    <mergeCell ref="B163:D163"/>
    <mergeCell ref="B132:R132"/>
    <mergeCell ref="J86:J87"/>
    <mergeCell ref="F170:F171"/>
    <mergeCell ref="J170:J171"/>
    <mergeCell ref="R154:R155"/>
    <mergeCell ref="R144:R145"/>
    <mergeCell ref="B140:H140"/>
    <mergeCell ref="B142:R142"/>
    <mergeCell ref="B154:D155"/>
    <mergeCell ref="B150:H150"/>
    <mergeCell ref="B165:R165"/>
    <mergeCell ref="B167:F167"/>
    <mergeCell ref="B184:D185"/>
    <mergeCell ref="B181:F181"/>
    <mergeCell ref="B173:D173"/>
    <mergeCell ref="B174:D174"/>
    <mergeCell ref="B175:D175"/>
    <mergeCell ref="B182:L182"/>
    <mergeCell ref="B179:D179"/>
    <mergeCell ref="J184:J185"/>
    <mergeCell ref="B177:D177"/>
    <mergeCell ref="B176:D176"/>
    <mergeCell ref="B119:D120"/>
    <mergeCell ref="J134:J135"/>
    <mergeCell ref="B124:D124"/>
    <mergeCell ref="B125:D125"/>
    <mergeCell ref="B123:D123"/>
    <mergeCell ref="F119:F120"/>
    <mergeCell ref="H119:H120"/>
    <mergeCell ref="B122:D122"/>
  </mergeCells>
  <printOptions horizontalCentered="1"/>
  <pageMargins left="0.31496062992125984" right="0.31496062992125984" top="0.1968503937007874" bottom="0.1968503937007874" header="0.1968503937007874" footer="0.1968503937007874"/>
  <pageSetup fitToHeight="3" horizontalDpi="600" verticalDpi="600" orientation="portrait" paperSize="9" scale="75" r:id="rId1"/>
  <rowBreaks count="2" manualBreakCount="2">
    <brk id="99" max="19" man="1"/>
    <brk id="19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M26" sqref="M26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46</v>
      </c>
    </row>
    <row r="3" ht="5.25" customHeight="1"/>
    <row r="4" spans="2:4" ht="17.25" customHeight="1">
      <c r="B4" s="4" t="s">
        <v>6</v>
      </c>
      <c r="C4" s="4"/>
      <c r="D4" s="4" t="s">
        <v>49</v>
      </c>
    </row>
    <row r="5" spans="2:4" ht="17.25" customHeight="1">
      <c r="B5" s="1" t="s">
        <v>47</v>
      </c>
      <c r="D5" s="28">
        <v>0.13</v>
      </c>
    </row>
    <row r="6" spans="2:4" ht="17.25" customHeight="1">
      <c r="B6" s="1" t="s">
        <v>48</v>
      </c>
      <c r="D6" s="28">
        <v>0.085</v>
      </c>
    </row>
    <row r="7" spans="2:4" ht="17.25" customHeight="1">
      <c r="B7" s="1" t="s">
        <v>50</v>
      </c>
      <c r="D7" s="28">
        <v>0.1964</v>
      </c>
    </row>
    <row r="8" ht="5.25" customHeight="1"/>
    <row r="10" spans="2:4" ht="18" customHeight="1">
      <c r="B10" s="4" t="s">
        <v>81</v>
      </c>
      <c r="C10" s="4"/>
      <c r="D10" s="4" t="s">
        <v>85</v>
      </c>
    </row>
    <row r="11" spans="2:4" ht="18" customHeight="1">
      <c r="B11" s="1" t="s">
        <v>82</v>
      </c>
      <c r="D11" s="49">
        <f>WYDATKI!F37</f>
        <v>0</v>
      </c>
    </row>
    <row r="12" spans="2:4" ht="18" customHeight="1">
      <c r="B12" s="1" t="s">
        <v>83</v>
      </c>
      <c r="D12" s="49">
        <f>WYDATKI!F66+WYDATKI!F80</f>
        <v>0</v>
      </c>
    </row>
    <row r="13" spans="2:4" ht="18" customHeight="1">
      <c r="B13" s="1" t="s">
        <v>84</v>
      </c>
      <c r="D13" s="49">
        <f>WYDATKI!F50</f>
        <v>0</v>
      </c>
    </row>
    <row r="14" spans="2:4" ht="18" customHeight="1">
      <c r="B14" s="3" t="s">
        <v>52</v>
      </c>
      <c r="C14" s="3"/>
      <c r="D14" s="50">
        <f>SUM(D11:D13)</f>
        <v>0</v>
      </c>
    </row>
  </sheetData>
  <sheetProtection password="CC24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Małgorzata Brończyk</cp:lastModifiedBy>
  <cp:lastPrinted>2012-09-25T13:07:31Z</cp:lastPrinted>
  <dcterms:created xsi:type="dcterms:W3CDTF">2011-01-02T16:01:40Z</dcterms:created>
  <dcterms:modified xsi:type="dcterms:W3CDTF">2014-04-04T09:04:48Z</dcterms:modified>
  <cp:category/>
  <cp:version/>
  <cp:contentType/>
  <cp:contentStatus/>
</cp:coreProperties>
</file>